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8_{3C260490-DBD5-4CF1-96C4-34C5FBA457D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Hoja1!$A$2:$I$42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A13" i="1" l="1"/>
  <c r="A14" i="1" s="1"/>
  <c r="A15" i="1" s="1"/>
  <c r="A16" i="1" s="1"/>
  <c r="A17" i="1" s="1"/>
  <c r="A18" i="1" s="1"/>
  <c r="A20" i="1" s="1"/>
  <c r="A21" i="1" s="1"/>
  <c r="A22" i="1" s="1"/>
  <c r="A23" i="1" s="1"/>
  <c r="A25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<sst xmlns="http://schemas.openxmlformats.org/spreadsheetml/2006/main" count="98" uniqueCount="76">
  <si>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</si>
  <si>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</si>
  <si>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</si>
  <si>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</si>
  <si>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</si>
  <si>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</si>
  <si>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</si>
  <si>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</si>
  <si>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</si>
  <si>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</si>
  <si>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</si>
  <si>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</si>
  <si>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</si>
  <si>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</si>
  <si>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Vo.BO.</t>
  </si>
  <si>
    <t>OLGA MARGARITA JULIAN LEIVA</t>
  </si>
  <si>
    <t>ZOILA JUDITH SANCHEZ MORALES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</si>
  <si>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</si>
  <si>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</si>
  <si>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</si>
  <si>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</si>
  <si>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</si>
  <si>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</si>
  <si>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</si>
  <si>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ANA LUISA GONZÁLEZ VARGAS</t>
  </si>
  <si>
    <t>CELVIN MANOLO GALINDO LÓPEZ</t>
  </si>
  <si>
    <t>MARÍA LUISA ROSALES ROJO DE VIDES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</si>
  <si>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</si>
  <si>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</si>
  <si>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</si>
  <si>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</si>
  <si>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</si>
  <si>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ISABEL NICTÉ AJCET APÉN</t>
  </si>
  <si>
    <t>JUSTO RUFINO GÓMEZ JUÁREZ</t>
  </si>
  <si>
    <t>HILDA ELIZABETH PINEDA GARCÍA</t>
  </si>
  <si>
    <t>VICTOR MANUEL MATIAS PÉREZ</t>
  </si>
  <si>
    <t>KENYA FERNANDA URRUTIA CORADO</t>
  </si>
  <si>
    <t>01-2024</t>
  </si>
  <si>
    <t>02-2024</t>
  </si>
  <si>
    <t>03-2024</t>
  </si>
  <si>
    <t>04-2024</t>
  </si>
  <si>
    <t>05-2024</t>
  </si>
  <si>
    <t>06-2024</t>
  </si>
  <si>
    <t>07-2024</t>
  </si>
  <si>
    <t>08-2024</t>
  </si>
  <si>
    <t>09-2024</t>
  </si>
  <si>
    <t>11-2024</t>
  </si>
  <si>
    <t>12-2024</t>
  </si>
  <si>
    <t>13-2024</t>
  </si>
  <si>
    <t>14-2024</t>
  </si>
  <si>
    <t>15-2024</t>
  </si>
  <si>
    <t>17-2024</t>
  </si>
  <si>
    <t>18-2024</t>
  </si>
  <si>
    <t>20-2024</t>
  </si>
  <si>
    <t>22-2024</t>
  </si>
  <si>
    <t>25-2024</t>
  </si>
  <si>
    <t>29-2024</t>
  </si>
  <si>
    <t>30-2024</t>
  </si>
  <si>
    <t>31-2024</t>
  </si>
  <si>
    <t>ISCELLE MARIE MARSICOVETERE DE LEÓN</t>
  </si>
  <si>
    <t>RAISA ALEXANDRA MARROQUIN CASTRO</t>
  </si>
  <si>
    <t>32-2024</t>
  </si>
  <si>
    <t>Columna33</t>
  </si>
  <si>
    <t>HONORARIO MENSUAL FEBRERO</t>
  </si>
  <si>
    <t>INGRESOS CORRIENTES</t>
  </si>
  <si>
    <t>Columna34</t>
  </si>
  <si>
    <t xml:space="preserve">                   LISTADO DE ASESORES VICEPRESIDENCIA DE LA REPÚBLICA  MARZO 2024</t>
  </si>
  <si>
    <t>HONORARIO MENSUAL MARZO</t>
  </si>
  <si>
    <t>JUAN ENRIQUE HERNÁNDEZ CHANCHAVAC</t>
  </si>
  <si>
    <t>33-2024</t>
  </si>
  <si>
    <t>XIMENA DE LOS ANGELES CONTRERAS ZÚÑIGA</t>
  </si>
  <si>
    <t>34-2024</t>
  </si>
  <si>
    <t>35-2024</t>
  </si>
  <si>
    <t>NUEVO CONTRATO 13/02/2024</t>
  </si>
  <si>
    <t>NUEVO CONTRATO 21/02/2024</t>
  </si>
  <si>
    <t>NUEVO CONTRATO 01/03/2024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</si>
</sst>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 Light"/>
      <family val="2"/>
    </font>
    <font>
      <sz val="14"/>
      <color theme="1"/>
      <name val="Calibri Light"/>
      <family val="2"/>
    </font>
    <font>
      <sz val="14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1"/>
      <name val="Altivo Light"/>
      <family val="2"/>
    </font>
    <font>
      <b/>
      <sz val="16"/>
      <color theme="1"/>
      <name val="Altivo Light"/>
      <family val="2"/>
    </font>
    <font>
      <b/>
      <sz val="14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3" borderId="0" xfId="0" applyFill="1" applyBorder="1"/>
    <xf numFmtId="0" fontId="4" fillId="3" borderId="0" xfId="0" applyFont="1" applyFill="1" applyBorder="1"/>
    <xf numFmtId="44" fontId="6" fillId="3" borderId="9" xfId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4" fontId="7" fillId="0" borderId="0" xfId="1" applyFont="1"/>
    <xf numFmtId="0" fontId="7" fillId="0" borderId="0" xfId="0" applyFont="1"/>
    <xf numFmtId="0" fontId="7" fillId="0" borderId="5" xfId="0" applyFont="1" applyBorder="1"/>
    <xf numFmtId="0" fontId="7" fillId="0" borderId="6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4" fontId="7" fillId="0" borderId="6" xfId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4" fontId="7" fillId="0" borderId="0" xfId="1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4" fontId="7" fillId="0" borderId="8" xfId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4" fontId="9" fillId="0" borderId="4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44" fontId="3" fillId="0" borderId="0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4" fontId="9" fillId="0" borderId="0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2"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ltivo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Altivo Light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17972</xdr:colOff>
      <xdr:row>3</xdr:row>
      <xdr:rowOff>179718</xdr:rowOff>
    </xdr:from>
    <xdr:to>
      <xdr:col>1</xdr:col>
      <xdr:colOff>1902340</xdr:colOff>
      <xdr:row>3</xdr:row>
      <xdr:rowOff>736840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9C092B-FE5F-4DE4-915D-24AACD1E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2" y="700897"/>
          <a:ext cx="2315689" cy="557122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7" name="7 CuadroTexto">
          <a:extLst>
            <a:ext uri="{FF2B5EF4-FFF2-40B4-BE49-F238E27FC236}">
              <a16:creationId xmlns:a16="http://schemas.microsoft.com/office/drawing/2014/main" id="{55E9BD78-1AE7-4673-B4D4-2D7070D1DEAF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7CD9B03A-F8C7-4273-9BD6-968ED7671AD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3F63ADFA-744E-4C68-97AC-0D73AC19420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B8AA9665-1F42-4CDA-9B81-5126675068F6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67100A50-C787-4016-9CCF-F7678FB4DA4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2" name="3 CuadroTexto">
          <a:extLst>
            <a:ext uri="{FF2B5EF4-FFF2-40B4-BE49-F238E27FC236}">
              <a16:creationId xmlns:a16="http://schemas.microsoft.com/office/drawing/2014/main" id="{D2F3A9D5-008B-4638-9FE5-FC4B6F6EF73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9C5C6D86-EFC5-45C6-8069-42D3DA62D1E0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4" name="Text Box 87">
          <a:extLst>
            <a:ext uri="{FF2B5EF4-FFF2-40B4-BE49-F238E27FC236}">
              <a16:creationId xmlns:a16="http://schemas.microsoft.com/office/drawing/2014/main" id="{4DFF09E1-65BB-4C1A-AC0D-3F49CCE2A4FD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5" name="Text Box 89">
          <a:extLst>
            <a:ext uri="{FF2B5EF4-FFF2-40B4-BE49-F238E27FC236}">
              <a16:creationId xmlns:a16="http://schemas.microsoft.com/office/drawing/2014/main" id="{258FDED9-49B1-41EA-99E9-2B6AFD8DE54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6D020AC-7BEB-44CD-8D78-F24033B04C3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7" name="3 CuadroTexto">
          <a:extLst>
            <a:ext uri="{FF2B5EF4-FFF2-40B4-BE49-F238E27FC236}">
              <a16:creationId xmlns:a16="http://schemas.microsoft.com/office/drawing/2014/main" id="{2D2E440A-FDFA-4907-A212-1AC8B1A89024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8" name="Text Box 145">
          <a:extLst>
            <a:ext uri="{FF2B5EF4-FFF2-40B4-BE49-F238E27FC236}">
              <a16:creationId xmlns:a16="http://schemas.microsoft.com/office/drawing/2014/main" id="{00F7B498-F955-473E-A977-A01F5F5BEFB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9" name="Text Box 149">
          <a:extLst>
            <a:ext uri="{FF2B5EF4-FFF2-40B4-BE49-F238E27FC236}">
              <a16:creationId xmlns:a16="http://schemas.microsoft.com/office/drawing/2014/main" id="{9D766C40-2F2E-455D-AD17-B3B020D60771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0" name="Text Box 152">
          <a:extLst>
            <a:ext uri="{FF2B5EF4-FFF2-40B4-BE49-F238E27FC236}">
              <a16:creationId xmlns:a16="http://schemas.microsoft.com/office/drawing/2014/main" id="{35503652-8F49-40D5-A1B9-CC6B62F57E1F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1" name="3 CuadroTexto">
          <a:extLst>
            <a:ext uri="{FF2B5EF4-FFF2-40B4-BE49-F238E27FC236}">
              <a16:creationId xmlns:a16="http://schemas.microsoft.com/office/drawing/2014/main" id="{5AFD1F31-D749-441A-B8FB-8A1F3A0309D9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02BDD598-B6B8-4506-98BB-3CC467F6A9D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D4400D7E-3A38-4531-A9A4-98F33F6E726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05322A4-87E4-4AEC-BF8D-2BE495F13827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299A7731-22DF-41CE-9693-69CEE5F6096A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352E5FC8-7139-495E-B951-F983EBA17E4B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4F905EFE-FC6D-4A23-AB58-A167ED8AA90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8CB9A874-015C-449F-B27B-3B6E5C014256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21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081135B5-6D72-43F0-A850-195CE61035AF}"/>
            </a:ext>
          </a:extLst>
        </xdr:cNvPr>
        <xdr:cNvSpPr txBox="1"/>
      </xdr:nvSpPr>
      <xdr:spPr>
        <a:xfrm>
          <a:off x="29051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0844ED6B-836D-4088-9064-52005C9C19E3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4536DF4B-7CEA-4127-8603-250DC95F692B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I35" totalsRowShown="0" headerRowDxfId="21" dataDxfId="19" totalsRowDxfId="17" headerRowBorderDxfId="20" tableBorderDxfId="18" headerRowCellStyle="Moneda" totalsRowCellStyle="Moneda">
  <autoFilter ref="A9:I35" xr:uid="{00000000-0009-0000-0100-000001000000}"/>
  <sortState ref="A10:I28">
    <sortCondition ref="C10"/>
  </sortState>
  <tableColumns count="9">
    <tableColumn id="1" xr3:uid="{00000000-0010-0000-0000-000001000000}" name="Columna1" dataDxfId="16" totalsRowDxfId="15"/>
    <tableColumn id="2" xr3:uid="{00000000-0010-0000-0000-000002000000}" name="Columna2" dataDxfId="14"/>
    <tableColumn id="14" xr3:uid="{00000000-0010-0000-0000-00000E000000}" name="Columna22" dataDxfId="13" totalsRowDxfId="12"/>
    <tableColumn id="3" xr3:uid="{00000000-0010-0000-0000-000003000000}" name="Columna3" dataDxfId="11" totalsRowDxfId="10" dataCellStyle="Moneda"/>
    <tableColumn id="7" xr3:uid="{00000000-0010-0000-0000-000007000000}" name="Columna32" dataDxfId="9" totalsRowDxfId="8" dataCellStyle="Moneda"/>
    <tableColumn id="4" xr3:uid="{43C41F43-EE99-4DB7-83F5-3DD875A4DAB5}" name="Columna33" dataDxfId="7" totalsRowDxfId="6" dataCellStyle="Moneda"/>
    <tableColumn id="8" xr3:uid="{AA46A5A5-4853-45F3-9202-9BF7B5F8E539}" name="Columna34" dataDxfId="1" totalsRowDxfId="2" dataCellStyle="Moneda"/>
    <tableColumn id="5" xr3:uid="{00000000-0010-0000-0000-000005000000}" name="Columna5" dataDxfId="0" totalsRowDxfId="5">
      <calculatedColumnFormula>Tabla1[[#This Row],[Columna3]]-Tabla1[[#This Row],[Columna32]]-Tabla1[[#This Row],[Columna33]]-Tabla1[[#This Row],[Columna34]]</calculatedColumnFormula>
    </tableColumn>
    <tableColumn id="6" xr3:uid="{00000000-0010-0000-0000-000006000000}" name="Columna6" dataDxfId="4" totalsRowDxfId="3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C41"/>
  <sheetViews>
    <sheetView tabSelected="1" topLeftCell="A4" zoomScale="68" zoomScaleNormal="68" zoomScaleSheetLayoutView="30" workbookViewId="0">
      <selection activeCell="F13" sqref="F13"/>
    </sheetView>
  </sheetViews>
  <sheetFormatPr baseColWidth="10" defaultRowHeight="15" x14ac:dyDescent="0.25"/>
  <cols>
    <col min="1" max="1" width="6.5703125" customWidth="1"/>
    <col min="2" max="2" width="35.85546875" style="3" customWidth="1"/>
    <col min="3" max="3" width="20.42578125" style="9" customWidth="1"/>
    <col min="4" max="4" width="22.85546875" style="2" customWidth="1"/>
    <col min="5" max="7" width="26.7109375" style="2" customWidth="1"/>
    <col min="8" max="8" width="26.5703125" customWidth="1"/>
    <col min="9" max="9" width="32.7109375" customWidth="1"/>
    <col min="10" max="10" width="11.42578125" style="10"/>
    <col min="11" max="55" width="11.42578125" style="5"/>
  </cols>
  <sheetData>
    <row r="3" spans="1:55" ht="10.5" customHeight="1" thickBot="1" x14ac:dyDescent="0.3">
      <c r="B3"/>
      <c r="D3" s="1"/>
      <c r="E3" s="1"/>
      <c r="F3" s="1"/>
      <c r="G3" s="1"/>
    </row>
    <row r="4" spans="1:55" ht="75" customHeight="1" thickBot="1" x14ac:dyDescent="0.3">
      <c r="A4" s="49" t="s">
        <v>66</v>
      </c>
      <c r="B4" s="50"/>
      <c r="C4" s="50"/>
      <c r="D4" s="50"/>
      <c r="E4" s="50"/>
      <c r="F4" s="50"/>
      <c r="G4" s="50"/>
      <c r="H4" s="50"/>
      <c r="I4" s="51"/>
    </row>
    <row r="5" spans="1:55" ht="1.5" customHeight="1" thickBot="1" x14ac:dyDescent="0.4">
      <c r="A5" s="15"/>
      <c r="B5" s="16"/>
      <c r="C5" s="17"/>
      <c r="D5" s="18"/>
      <c r="E5" s="18"/>
      <c r="F5" s="18"/>
      <c r="G5" s="18"/>
      <c r="H5" s="19"/>
      <c r="I5" s="19"/>
    </row>
    <row r="6" spans="1:55" ht="1.1499999999999999" customHeight="1" x14ac:dyDescent="0.35">
      <c r="A6" s="20"/>
      <c r="B6" s="21"/>
      <c r="C6" s="22"/>
      <c r="D6" s="23"/>
      <c r="E6" s="23"/>
      <c r="F6" s="23"/>
      <c r="G6" s="23"/>
      <c r="H6" s="23"/>
      <c r="I6" s="24"/>
    </row>
    <row r="7" spans="1:55" ht="1.1499999999999999" customHeight="1" thickBot="1" x14ac:dyDescent="0.4">
      <c r="A7" s="25"/>
      <c r="B7" s="26"/>
      <c r="C7" s="27"/>
      <c r="D7" s="28"/>
      <c r="E7" s="28"/>
      <c r="F7" s="28"/>
      <c r="G7" s="28"/>
      <c r="H7" s="28"/>
      <c r="I7" s="15"/>
    </row>
    <row r="8" spans="1:55" s="8" customFormat="1" ht="56.25" customHeight="1" thickBot="1" x14ac:dyDescent="0.3">
      <c r="A8" s="29" t="s">
        <v>2</v>
      </c>
      <c r="B8" s="30" t="s">
        <v>0</v>
      </c>
      <c r="C8" s="31" t="s">
        <v>9</v>
      </c>
      <c r="D8" s="32" t="s">
        <v>11</v>
      </c>
      <c r="E8" s="32" t="s">
        <v>12</v>
      </c>
      <c r="F8" s="32" t="s">
        <v>63</v>
      </c>
      <c r="G8" s="32" t="s">
        <v>67</v>
      </c>
      <c r="H8" s="30" t="s">
        <v>13</v>
      </c>
      <c r="I8" s="30" t="s">
        <v>1</v>
      </c>
      <c r="J8" s="1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0.9" hidden="1" customHeight="1" thickBot="1" x14ac:dyDescent="0.4">
      <c r="A9" s="33" t="s">
        <v>3</v>
      </c>
      <c r="B9" s="34" t="s">
        <v>4</v>
      </c>
      <c r="C9" s="35" t="s">
        <v>8</v>
      </c>
      <c r="D9" s="36" t="s">
        <v>5</v>
      </c>
      <c r="E9" s="37" t="s">
        <v>10</v>
      </c>
      <c r="F9" s="37" t="s">
        <v>62</v>
      </c>
      <c r="G9" s="37" t="s">
        <v>65</v>
      </c>
      <c r="H9" s="38" t="s">
        <v>6</v>
      </c>
      <c r="I9" s="39" t="s">
        <v>7</v>
      </c>
      <c r="J9" s="12"/>
    </row>
    <row r="10" spans="1:55" s="4" customFormat="1" ht="60" customHeight="1" thickBot="1" x14ac:dyDescent="0.35">
      <c r="A10" s="40">
        <v>1</v>
      </c>
      <c r="B10" s="46" t="s">
        <v>15</v>
      </c>
      <c r="C10" s="41" t="s">
        <v>37</v>
      </c>
      <c r="D10" s="42">
        <v>226774.19</v>
      </c>
      <c r="E10" s="42">
        <v>17774.189999999999</v>
      </c>
      <c r="F10" s="42">
        <v>19000</v>
      </c>
      <c r="G10" s="42">
        <v>19000</v>
      </c>
      <c r="H10" s="42">
        <f>Tabla1[[#This Row],[Columna3]]-Tabla1[[#This Row],[Columna32]]-Tabla1[[#This Row],[Columna33]]-Tabla1[[#This Row],[Columna34]]</f>
        <v>171000</v>
      </c>
      <c r="I10" s="43" t="s">
        <v>64</v>
      </c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60" customHeight="1" thickBot="1" x14ac:dyDescent="0.35">
      <c r="A11" s="40">
        <v>2</v>
      </c>
      <c r="B11" s="46" t="s">
        <v>20</v>
      </c>
      <c r="C11" s="44" t="s">
        <v>38</v>
      </c>
      <c r="D11" s="42">
        <v>137258.06</v>
      </c>
      <c r="E11" s="42">
        <v>10758.06</v>
      </c>
      <c r="F11" s="42">
        <v>11500</v>
      </c>
      <c r="G11" s="42">
        <v>11500</v>
      </c>
      <c r="H11" s="42">
        <f>Tabla1[[#This Row],[Columna3]]-Tabla1[[#This Row],[Columna32]]-Tabla1[[#This Row],[Columna33]]-Tabla1[[#This Row],[Columna34]]</f>
        <v>103500</v>
      </c>
      <c r="I11" s="43" t="s">
        <v>64</v>
      </c>
      <c r="J11" s="14"/>
    </row>
    <row r="12" spans="1:55" ht="60" customHeight="1" thickBot="1" x14ac:dyDescent="0.35">
      <c r="A12" s="40">
        <v>3</v>
      </c>
      <c r="B12" s="47" t="s">
        <v>27</v>
      </c>
      <c r="C12" s="44" t="s">
        <v>39</v>
      </c>
      <c r="D12" s="42">
        <v>214838.71</v>
      </c>
      <c r="E12" s="42">
        <v>16838.71</v>
      </c>
      <c r="F12" s="42">
        <v>18000</v>
      </c>
      <c r="G12" s="42">
        <v>18000</v>
      </c>
      <c r="H12" s="42">
        <f>Tabla1[[#This Row],[Columna3]]-Tabla1[[#This Row],[Columna32]]-Tabla1[[#This Row],[Columna33]]-Tabla1[[#This Row],[Columna34]]</f>
        <v>162000</v>
      </c>
      <c r="I12" s="43" t="s">
        <v>64</v>
      </c>
      <c r="J12" s="14"/>
    </row>
    <row r="13" spans="1:55" ht="60" customHeight="1" thickBot="1" x14ac:dyDescent="0.35">
      <c r="A13" s="40">
        <f>A12+1</f>
        <v>4</v>
      </c>
      <c r="B13" s="46" t="s">
        <v>21</v>
      </c>
      <c r="C13" s="41" t="s">
        <v>40</v>
      </c>
      <c r="D13" s="42">
        <v>143225.81</v>
      </c>
      <c r="E13" s="42">
        <v>11225.81</v>
      </c>
      <c r="F13" s="42">
        <v>12000</v>
      </c>
      <c r="G13" s="42">
        <v>12000</v>
      </c>
      <c r="H13" s="42">
        <f>Tabla1[[#This Row],[Columna3]]-Tabla1[[#This Row],[Columna32]]-Tabla1[[#This Row],[Columna33]]-Tabla1[[#This Row],[Columna34]]</f>
        <v>108000</v>
      </c>
      <c r="I13" s="43" t="s">
        <v>64</v>
      </c>
      <c r="J13" s="14"/>
    </row>
    <row r="14" spans="1:55" ht="60" customHeight="1" thickBot="1" x14ac:dyDescent="0.35">
      <c r="A14" s="40">
        <f t="shared" ref="A14:A35" si="0">A13+1</f>
        <v>5</v>
      </c>
      <c r="B14" s="46" t="s">
        <v>22</v>
      </c>
      <c r="C14" s="44" t="s">
        <v>41</v>
      </c>
      <c r="D14" s="42">
        <v>59677.42</v>
      </c>
      <c r="E14" s="42">
        <v>4677.42</v>
      </c>
      <c r="F14" s="42">
        <v>5000</v>
      </c>
      <c r="G14" s="42">
        <v>5000</v>
      </c>
      <c r="H14" s="42">
        <f>Tabla1[[#This Row],[Columna3]]-Tabla1[[#This Row],[Columna32]]-Tabla1[[#This Row],[Columna33]]-Tabla1[[#This Row],[Columna34]]</f>
        <v>45000</v>
      </c>
      <c r="I14" s="43" t="s">
        <v>64</v>
      </c>
      <c r="J14" s="14"/>
    </row>
    <row r="15" spans="1:55" ht="60" customHeight="1" thickBot="1" x14ac:dyDescent="0.35">
      <c r="A15" s="40">
        <f t="shared" si="0"/>
        <v>6</v>
      </c>
      <c r="B15" s="47" t="s">
        <v>28</v>
      </c>
      <c r="C15" s="44" t="s">
        <v>42</v>
      </c>
      <c r="D15" s="42">
        <v>119354.84</v>
      </c>
      <c r="E15" s="42">
        <v>9354.84</v>
      </c>
      <c r="F15" s="42">
        <v>10000</v>
      </c>
      <c r="G15" s="42">
        <v>10000</v>
      </c>
      <c r="H15" s="42">
        <f>Tabla1[[#This Row],[Columna3]]-Tabla1[[#This Row],[Columna32]]-Tabla1[[#This Row],[Columna33]]-Tabla1[[#This Row],[Columna34]]</f>
        <v>90000</v>
      </c>
      <c r="I15" s="43" t="s">
        <v>64</v>
      </c>
      <c r="J15" s="14"/>
    </row>
    <row r="16" spans="1:55" ht="60" customHeight="1" thickBot="1" x14ac:dyDescent="0.35">
      <c r="A16" s="40">
        <f t="shared" si="0"/>
        <v>7</v>
      </c>
      <c r="B16" s="46" t="s">
        <v>23</v>
      </c>
      <c r="C16" s="44" t="s">
        <v>43</v>
      </c>
      <c r="D16" s="42">
        <v>71612.899999999994</v>
      </c>
      <c r="E16" s="42">
        <v>5612.9</v>
      </c>
      <c r="F16" s="42">
        <v>6000</v>
      </c>
      <c r="G16" s="42">
        <v>6000</v>
      </c>
      <c r="H16" s="42">
        <f>Tabla1[[#This Row],[Columna3]]-Tabla1[[#This Row],[Columna32]]-Tabla1[[#This Row],[Columna33]]-Tabla1[[#This Row],[Columna34]]</f>
        <v>54000</v>
      </c>
      <c r="I16" s="43" t="s">
        <v>64</v>
      </c>
      <c r="J16" s="14"/>
    </row>
    <row r="17" spans="1:55" ht="60" customHeight="1" thickBot="1" x14ac:dyDescent="0.35">
      <c r="A17" s="40">
        <f t="shared" si="0"/>
        <v>8</v>
      </c>
      <c r="B17" s="46" t="s">
        <v>25</v>
      </c>
      <c r="C17" s="41" t="s">
        <v>44</v>
      </c>
      <c r="D17" s="42">
        <v>238709.68</v>
      </c>
      <c r="E17" s="42">
        <v>18709.68</v>
      </c>
      <c r="F17" s="42">
        <v>20000</v>
      </c>
      <c r="G17" s="42">
        <v>20000</v>
      </c>
      <c r="H17" s="42">
        <f>Tabla1[[#This Row],[Columna3]]-Tabla1[[#This Row],[Columna32]]-Tabla1[[#This Row],[Columna33]]-Tabla1[[#This Row],[Columna34]]</f>
        <v>180000</v>
      </c>
      <c r="I17" s="43" t="s">
        <v>64</v>
      </c>
      <c r="J17" s="14"/>
    </row>
    <row r="18" spans="1:55" s="4" customFormat="1" ht="60" customHeight="1" thickBot="1" x14ac:dyDescent="0.35">
      <c r="A18" s="40">
        <f t="shared" si="0"/>
        <v>9</v>
      </c>
      <c r="B18" s="46" t="s">
        <v>18</v>
      </c>
      <c r="C18" s="44" t="s">
        <v>45</v>
      </c>
      <c r="D18" s="42">
        <v>71612.899999999994</v>
      </c>
      <c r="E18" s="42">
        <v>5612.9</v>
      </c>
      <c r="F18" s="42">
        <v>6000</v>
      </c>
      <c r="G18" s="42">
        <v>6000</v>
      </c>
      <c r="H18" s="42">
        <f>Tabla1[[#This Row],[Columna3]]-Tabla1[[#This Row],[Columna32]]-Tabla1[[#This Row],[Columna33]]-Tabla1[[#This Row],[Columna34]]</f>
        <v>54000</v>
      </c>
      <c r="I18" s="43" t="s">
        <v>64</v>
      </c>
      <c r="J18" s="1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s="4" customFormat="1" ht="60" customHeight="1" thickBot="1" x14ac:dyDescent="0.35">
      <c r="A19" s="40">
        <v>10</v>
      </c>
      <c r="B19" s="46" t="s">
        <v>17</v>
      </c>
      <c r="C19" s="44" t="s">
        <v>46</v>
      </c>
      <c r="D19" s="42">
        <v>71612.899999999994</v>
      </c>
      <c r="E19" s="42">
        <v>5612.9</v>
      </c>
      <c r="F19" s="42">
        <v>6000</v>
      </c>
      <c r="G19" s="42">
        <v>6000</v>
      </c>
      <c r="H19" s="42">
        <f>Tabla1[[#This Row],[Columna3]]-Tabla1[[#This Row],[Columna32]]-Tabla1[[#This Row],[Columna33]]-Tabla1[[#This Row],[Columna34]]</f>
        <v>54000</v>
      </c>
      <c r="I19" s="43" t="s">
        <v>64</v>
      </c>
      <c r="J19" s="1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4" customFormat="1" ht="60" customHeight="1" thickBot="1" x14ac:dyDescent="0.35">
      <c r="A20" s="40">
        <f t="shared" si="0"/>
        <v>11</v>
      </c>
      <c r="B20" s="47" t="s">
        <v>29</v>
      </c>
      <c r="C20" s="44" t="s">
        <v>47</v>
      </c>
      <c r="D20" s="42">
        <v>89516.13</v>
      </c>
      <c r="E20" s="42">
        <v>7016.13</v>
      </c>
      <c r="F20" s="42">
        <v>7500</v>
      </c>
      <c r="G20" s="42">
        <v>7500</v>
      </c>
      <c r="H20" s="42">
        <f>Tabla1[[#This Row],[Columna3]]-Tabla1[[#This Row],[Columna32]]-Tabla1[[#This Row],[Columna33]]-Tabla1[[#This Row],[Columna34]]</f>
        <v>67500</v>
      </c>
      <c r="I20" s="43" t="s">
        <v>64</v>
      </c>
      <c r="J20" s="1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4" customFormat="1" ht="60" customHeight="1" thickBot="1" x14ac:dyDescent="0.35">
      <c r="A21" s="40">
        <f t="shared" si="0"/>
        <v>12</v>
      </c>
      <c r="B21" s="47" t="s">
        <v>30</v>
      </c>
      <c r="C21" s="41" t="s">
        <v>48</v>
      </c>
      <c r="D21" s="42">
        <v>238709.68</v>
      </c>
      <c r="E21" s="42">
        <v>18709.68</v>
      </c>
      <c r="F21" s="42">
        <v>20000</v>
      </c>
      <c r="G21" s="42">
        <v>20000</v>
      </c>
      <c r="H21" s="42">
        <f>Tabla1[[#This Row],[Columna3]]-Tabla1[[#This Row],[Columna32]]-Tabla1[[#This Row],[Columna33]]-Tabla1[[#This Row],[Columna34]]</f>
        <v>180000</v>
      </c>
      <c r="I21" s="43" t="s">
        <v>64</v>
      </c>
      <c r="J21" s="1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s="4" customFormat="1" ht="60" customHeight="1" thickBot="1" x14ac:dyDescent="0.35">
      <c r="A22" s="40">
        <f t="shared" si="0"/>
        <v>13</v>
      </c>
      <c r="B22" s="46" t="s">
        <v>19</v>
      </c>
      <c r="C22" s="41" t="s">
        <v>49</v>
      </c>
      <c r="D22" s="42">
        <v>83548.39</v>
      </c>
      <c r="E22" s="42">
        <v>6548.39</v>
      </c>
      <c r="F22" s="42">
        <v>7000</v>
      </c>
      <c r="G22" s="42">
        <v>7000</v>
      </c>
      <c r="H22" s="42">
        <f>Tabla1[[#This Row],[Columna3]]-Tabla1[[#This Row],[Columna32]]-Tabla1[[#This Row],[Columna33]]-Tabla1[[#This Row],[Columna34]]</f>
        <v>63000</v>
      </c>
      <c r="I22" s="43" t="s">
        <v>64</v>
      </c>
      <c r="J22" s="1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60" customHeight="1" thickBot="1" x14ac:dyDescent="0.35">
      <c r="A23" s="40">
        <f t="shared" si="0"/>
        <v>14</v>
      </c>
      <c r="B23" s="47" t="s">
        <v>31</v>
      </c>
      <c r="C23" s="41" t="s">
        <v>50</v>
      </c>
      <c r="D23" s="42">
        <v>214838.71</v>
      </c>
      <c r="E23" s="42">
        <v>16838.71</v>
      </c>
      <c r="F23" s="42">
        <v>18000</v>
      </c>
      <c r="G23" s="42">
        <v>18000</v>
      </c>
      <c r="H23" s="42">
        <f>Tabla1[[#This Row],[Columna3]]-Tabla1[[#This Row],[Columna32]]-Tabla1[[#This Row],[Columna33]]-Tabla1[[#This Row],[Columna34]]</f>
        <v>162000</v>
      </c>
      <c r="I23" s="43" t="s">
        <v>64</v>
      </c>
      <c r="J23" s="14"/>
    </row>
    <row r="24" spans="1:55" ht="60" customHeight="1" thickBot="1" x14ac:dyDescent="0.35">
      <c r="A24" s="40">
        <v>15</v>
      </c>
      <c r="B24" s="46" t="s">
        <v>24</v>
      </c>
      <c r="C24" s="41" t="s">
        <v>51</v>
      </c>
      <c r="D24" s="42">
        <v>143225.81</v>
      </c>
      <c r="E24" s="42">
        <v>11225.81</v>
      </c>
      <c r="F24" s="42">
        <v>12000</v>
      </c>
      <c r="G24" s="42">
        <v>12000</v>
      </c>
      <c r="H24" s="42">
        <f>Tabla1[[#This Row],[Columna3]]-Tabla1[[#This Row],[Columna32]]-Tabla1[[#This Row],[Columna33]]-Tabla1[[#This Row],[Columna34]]</f>
        <v>108000</v>
      </c>
      <c r="I24" s="43" t="s">
        <v>64</v>
      </c>
      <c r="J24" s="14"/>
    </row>
    <row r="25" spans="1:55" ht="60" customHeight="1" thickBot="1" x14ac:dyDescent="0.35">
      <c r="A25" s="40">
        <f t="shared" si="0"/>
        <v>16</v>
      </c>
      <c r="B25" s="46" t="s">
        <v>16</v>
      </c>
      <c r="C25" s="41" t="s">
        <v>52</v>
      </c>
      <c r="D25" s="42">
        <v>83548.39</v>
      </c>
      <c r="E25" s="42">
        <v>6548.39</v>
      </c>
      <c r="F25" s="42">
        <v>7000</v>
      </c>
      <c r="G25" s="42">
        <v>7000</v>
      </c>
      <c r="H25" s="42">
        <f>Tabla1[[#This Row],[Columna3]]-Tabla1[[#This Row],[Columna32]]-Tabla1[[#This Row],[Columna33]]-Tabla1[[#This Row],[Columna34]]</f>
        <v>63000</v>
      </c>
      <c r="I25" s="43" t="s">
        <v>64</v>
      </c>
      <c r="J25" s="14"/>
    </row>
    <row r="26" spans="1:55" ht="60" customHeight="1" thickBot="1" x14ac:dyDescent="0.3">
      <c r="A26" s="40">
        <v>17</v>
      </c>
      <c r="B26" s="46" t="s">
        <v>26</v>
      </c>
      <c r="C26" s="41" t="s">
        <v>53</v>
      </c>
      <c r="D26" s="42">
        <v>119354.84</v>
      </c>
      <c r="E26" s="42">
        <v>9354.84</v>
      </c>
      <c r="F26" s="42">
        <v>10000</v>
      </c>
      <c r="G26" s="42">
        <v>10000</v>
      </c>
      <c r="H26" s="42">
        <f>Tabla1[[#This Row],[Columna3]]-Tabla1[[#This Row],[Columna32]]-Tabla1[[#This Row],[Columna33]]-Tabla1[[#This Row],[Columna34]]</f>
        <v>90000</v>
      </c>
      <c r="I26" s="43" t="s">
        <v>64</v>
      </c>
    </row>
    <row r="27" spans="1:55" s="5" customFormat="1" ht="60" customHeight="1" thickBot="1" x14ac:dyDescent="0.3">
      <c r="A27" s="40">
        <v>18</v>
      </c>
      <c r="B27" s="47" t="s">
        <v>32</v>
      </c>
      <c r="C27" s="44" t="s">
        <v>54</v>
      </c>
      <c r="D27" s="42">
        <v>95483.87</v>
      </c>
      <c r="E27" s="42">
        <v>7483.87</v>
      </c>
      <c r="F27" s="42">
        <v>8000</v>
      </c>
      <c r="G27" s="42">
        <v>8000</v>
      </c>
      <c r="H27" s="42">
        <f>Tabla1[[#This Row],[Columna3]]-Tabla1[[#This Row],[Columna32]]-Tabla1[[#This Row],[Columna33]]-Tabla1[[#This Row],[Columna34]]</f>
        <v>72000</v>
      </c>
      <c r="I27" s="43" t="s">
        <v>64</v>
      </c>
      <c r="J27" s="10"/>
    </row>
    <row r="28" spans="1:55" ht="60" customHeight="1" thickBot="1" x14ac:dyDescent="0.35">
      <c r="A28" s="40">
        <v>19</v>
      </c>
      <c r="B28" s="47" t="s">
        <v>33</v>
      </c>
      <c r="C28" s="41" t="s">
        <v>55</v>
      </c>
      <c r="D28" s="42">
        <v>58870.97</v>
      </c>
      <c r="E28" s="42">
        <v>3870.97</v>
      </c>
      <c r="F28" s="42">
        <v>5000</v>
      </c>
      <c r="G28" s="42">
        <v>5000</v>
      </c>
      <c r="H28" s="42">
        <f>Tabla1[[#This Row],[Columna3]]-Tabla1[[#This Row],[Columna32]]-Tabla1[[#This Row],[Columna33]]-Tabla1[[#This Row],[Columna34]]</f>
        <v>45000</v>
      </c>
      <c r="I28" s="43" t="s">
        <v>64</v>
      </c>
      <c r="J28" s="14"/>
    </row>
    <row r="29" spans="1:55" ht="60" customHeight="1" thickBot="1" x14ac:dyDescent="0.3">
      <c r="A29" s="40">
        <v>20</v>
      </c>
      <c r="B29" s="47" t="s">
        <v>34</v>
      </c>
      <c r="C29" s="44" t="s">
        <v>56</v>
      </c>
      <c r="D29" s="42">
        <v>224516.13</v>
      </c>
      <c r="E29" s="42">
        <v>4516.13</v>
      </c>
      <c r="F29" s="42">
        <v>20000</v>
      </c>
      <c r="G29" s="42">
        <v>20000</v>
      </c>
      <c r="H29" s="42">
        <f>Tabla1[[#This Row],[Columna3]]-Tabla1[[#This Row],[Columna32]]-Tabla1[[#This Row],[Columna33]]-Tabla1[[#This Row],[Columna34]]</f>
        <v>180000</v>
      </c>
      <c r="I29" s="43" t="s">
        <v>64</v>
      </c>
    </row>
    <row r="30" spans="1:55" ht="60" customHeight="1" thickBot="1" x14ac:dyDescent="0.3">
      <c r="A30" s="40">
        <v>21</v>
      </c>
      <c r="B30" s="47" t="s">
        <v>35</v>
      </c>
      <c r="C30" s="44" t="s">
        <v>57</v>
      </c>
      <c r="D30" s="42">
        <v>134709.68</v>
      </c>
      <c r="E30" s="42">
        <v>2709.68</v>
      </c>
      <c r="F30" s="42">
        <v>12000</v>
      </c>
      <c r="G30" s="42">
        <v>12000</v>
      </c>
      <c r="H30" s="42">
        <f>Tabla1[[#This Row],[Columna3]]-Tabla1[[#This Row],[Columna32]]-Tabla1[[#This Row],[Columna33]]-Tabla1[[#This Row],[Columna34]]</f>
        <v>108000</v>
      </c>
      <c r="I30" s="43" t="s">
        <v>64</v>
      </c>
    </row>
    <row r="31" spans="1:55" ht="60" customHeight="1" thickBot="1" x14ac:dyDescent="0.3">
      <c r="A31" s="40">
        <v>22</v>
      </c>
      <c r="B31" s="47" t="s">
        <v>36</v>
      </c>
      <c r="C31" s="44" t="s">
        <v>58</v>
      </c>
      <c r="D31" s="42">
        <v>101032.26</v>
      </c>
      <c r="E31" s="42">
        <v>2032.26</v>
      </c>
      <c r="F31" s="42">
        <v>9000</v>
      </c>
      <c r="G31" s="42">
        <v>9000</v>
      </c>
      <c r="H31" s="42">
        <f>Tabla1[[#This Row],[Columna3]]-Tabla1[[#This Row],[Columna32]]-Tabla1[[#This Row],[Columna33]]-Tabla1[[#This Row],[Columna34]]</f>
        <v>81000</v>
      </c>
      <c r="I31" s="43" t="s">
        <v>64</v>
      </c>
    </row>
    <row r="32" spans="1:55" ht="55.5" customHeight="1" thickBot="1" x14ac:dyDescent="0.3">
      <c r="A32" s="40">
        <f t="shared" si="0"/>
        <v>23</v>
      </c>
      <c r="B32" s="47" t="s">
        <v>60</v>
      </c>
      <c r="C32" s="44" t="s">
        <v>61</v>
      </c>
      <c r="D32" s="42">
        <v>169965.52</v>
      </c>
      <c r="E32" s="42">
        <v>0</v>
      </c>
      <c r="F32" s="42">
        <v>14965.52</v>
      </c>
      <c r="G32" s="42">
        <v>15500</v>
      </c>
      <c r="H32" s="42">
        <f>Tabla1[[#This Row],[Columna3]]-Tabla1[[#This Row],[Columna32]]-Tabla1[[#This Row],[Columna33]]-Tabla1[[#This Row],[Columna34]]</f>
        <v>139500</v>
      </c>
      <c r="I32" s="43" t="s">
        <v>64</v>
      </c>
    </row>
    <row r="33" spans="1:9" ht="64.5" customHeight="1" thickBot="1" x14ac:dyDescent="0.3">
      <c r="A33" s="40">
        <f t="shared" si="0"/>
        <v>24</v>
      </c>
      <c r="B33" s="47" t="s">
        <v>68</v>
      </c>
      <c r="C33" s="44" t="s">
        <v>69</v>
      </c>
      <c r="D33" s="42">
        <v>95275.86</v>
      </c>
      <c r="E33" s="42">
        <v>0</v>
      </c>
      <c r="F33" s="42">
        <v>5275.86</v>
      </c>
      <c r="G33" s="42">
        <v>9000</v>
      </c>
      <c r="H33" s="42">
        <f>Tabla1[[#This Row],[Columna3]]-Tabla1[[#This Row],[Columna32]]-Tabla1[[#This Row],[Columna33]]-Tabla1[[#This Row],[Columna34]]</f>
        <v>81000</v>
      </c>
      <c r="I33" s="43" t="s">
        <v>73</v>
      </c>
    </row>
    <row r="34" spans="1:9" ht="55.5" customHeight="1" thickBot="1" x14ac:dyDescent="0.3">
      <c r="A34" s="40">
        <f t="shared" si="0"/>
        <v>25</v>
      </c>
      <c r="B34" s="47" t="s">
        <v>70</v>
      </c>
      <c r="C34" s="44" t="s">
        <v>71</v>
      </c>
      <c r="D34" s="42">
        <v>123724.14</v>
      </c>
      <c r="E34" s="42">
        <v>0</v>
      </c>
      <c r="F34" s="42">
        <v>3724.14</v>
      </c>
      <c r="G34" s="42">
        <v>12000</v>
      </c>
      <c r="H34" s="42">
        <f>Tabla1[[#This Row],[Columna3]]-Tabla1[[#This Row],[Columna32]]-Tabla1[[#This Row],[Columna33]]-Tabla1[[#This Row],[Columna34]]</f>
        <v>108000</v>
      </c>
      <c r="I34" s="43" t="s">
        <v>74</v>
      </c>
    </row>
    <row r="35" spans="1:9" ht="55.5" customHeight="1" thickBot="1" x14ac:dyDescent="0.3">
      <c r="A35" s="40">
        <f t="shared" si="0"/>
        <v>26</v>
      </c>
      <c r="B35" s="47" t="s">
        <v>59</v>
      </c>
      <c r="C35" s="44" t="s">
        <v>72</v>
      </c>
      <c r="D35" s="42">
        <v>230000</v>
      </c>
      <c r="E35" s="42">
        <v>0</v>
      </c>
      <c r="F35" s="42">
        <v>0</v>
      </c>
      <c r="G35" s="42">
        <v>23000</v>
      </c>
      <c r="H35" s="42">
        <f>Tabla1[[#This Row],[Columna3]]-Tabla1[[#This Row],[Columna32]]-Tabla1[[#This Row],[Columna33]]-Tabla1[[#This Row],[Columna34]]</f>
        <v>207000</v>
      </c>
      <c r="I35" s="43" t="s">
        <v>75</v>
      </c>
    </row>
    <row r="36" spans="1:9" ht="55.5" customHeight="1" x14ac:dyDescent="0.25">
      <c r="A36" s="53"/>
      <c r="B36" s="54"/>
      <c r="C36" s="55"/>
      <c r="D36" s="56"/>
      <c r="E36" s="56"/>
      <c r="F36" s="56"/>
      <c r="G36" s="56"/>
      <c r="H36" s="56"/>
      <c r="I36" s="57"/>
    </row>
    <row r="37" spans="1:9" ht="55.5" customHeight="1" x14ac:dyDescent="0.25">
      <c r="A37" s="53"/>
      <c r="B37" s="54"/>
      <c r="C37" s="55"/>
      <c r="D37" s="56"/>
      <c r="E37" s="52" t="s">
        <v>14</v>
      </c>
      <c r="F37" s="52"/>
      <c r="G37" s="52"/>
      <c r="H37" s="56"/>
      <c r="I37" s="57"/>
    </row>
    <row r="38" spans="1:9" ht="55.5" customHeight="1" x14ac:dyDescent="0.25">
      <c r="A38" s="53"/>
      <c r="B38" s="54"/>
      <c r="C38" s="55"/>
      <c r="D38" s="56"/>
      <c r="E38" s="56"/>
      <c r="F38" s="56"/>
      <c r="G38" s="56"/>
      <c r="H38" s="56"/>
      <c r="I38" s="57"/>
    </row>
    <row r="39" spans="1:9" ht="28.5" x14ac:dyDescent="0.25">
      <c r="F39" s="45"/>
      <c r="G39" s="45"/>
      <c r="H39" s="45"/>
    </row>
    <row r="40" spans="1:9" ht="28.5" x14ac:dyDescent="0.25">
      <c r="F40" s="45"/>
      <c r="G40" s="45"/>
      <c r="H40" s="45"/>
    </row>
    <row r="41" spans="1:9" ht="40.5" customHeight="1" x14ac:dyDescent="0.25">
      <c r="G41" s="48"/>
    </row>
  </sheetData>
  <protectedRanges>
    <protectedRange sqref="B12" name="Rango1_2_1"/>
    <protectedRange sqref="B13" name="Rango1_2_1_1"/>
    <protectedRange sqref="B17" name="Rango1_1_2_2_1"/>
    <protectedRange sqref="B25" name="Rango1_2_4"/>
  </protectedRanges>
  <mergeCells count="2">
    <mergeCell ref="A4:I4"/>
    <mergeCell ref="E37:G37"/>
  </mergeCells>
  <printOptions horizontalCentered="1"/>
  <pageMargins left="0" right="0" top="0.74803149606299213" bottom="0.74803149606299213" header="0.31496062992125984" footer="0.31496062992125984"/>
  <pageSetup scale="45" orientation="portrait" r:id="rId1"/>
  <colBreaks count="1" manualBreakCount="1">
    <brk id="9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2024-04-08T15:46:07Z</cp:lastPrinted>
  <dcterms:created xsi:type="dcterms:W3CDTF">2014-02-03T17:10:02Z</dcterms:created>
  <dcterms:modified xsi:type="dcterms:W3CDTF">2024-04-08T15:46:25Z</dcterms:modified>
</cp:coreProperties>
</file>