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2E63734E-FBC7-46E3-95FB-FC9916803BD0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Hoja1!$B$24</definedName>
    <definedName name="_Hlk188024635" localSheetId="0">Hoja1!$B$36</definedName>
    <definedName name="_Hlk190425324" localSheetId="0">Hoja1!$B$43</definedName>
    <definedName name="_xlnm.Print_Area" localSheetId="0">Hoja1!$A$2:$J$62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10" i="1"/>
  <c r="A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13" i="1" l="1"/>
  <c r="A14" i="1" s="1"/>
  <c r="A15" i="1" s="1"/>
</calcChain>
</file>

<file path=xl/sharedStrings.xml><?xml version="1.0" encoding="utf-8"?>
<sst xmlns="http://schemas.openxmlformats.org/spreadsheetml/2006/main" count="157" uniqueCount="117">
  <si>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</si>
  <si>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</si>
  <si>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</si>
  <si>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</si>
  <si>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</si>
  <si>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</si>
  <si>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</si>
  <si>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</si>
  <si>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</si>
  <si>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</si>
  <si>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</si>
  <si>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</si>
  <si>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</si>
  <si>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</si>
  <si>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</si>
  <si>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</si>
  <si>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</si>
  <si>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</si>
  <si>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</si>
  <si>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</si>
  <si>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</si>
  <si>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</si>
  <si>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</si>
  <si>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</si>
  <si>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</si>
  <si>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</si>
  <si>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</si>
  <si>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</si>
  <si>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</si>
  <si>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</si>
  <si>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</si>
  <si>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</si>
  <si>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</si>
  <si>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</si>
  <si>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</si>
  <si>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</si>
  <si>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</si>
  <si>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CARLOS FEDERICO PELLECER GIRON</t>
  </si>
  <si>
    <t>LASHMY MARIA JOSE ZAPETA SALGUERO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</si>
  <si>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</si>
  <si>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</si>
  <si>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</si>
  <si>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</si>
  <si>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</si>
  <si>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</si>
  <si>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</si>
  <si>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</si>
  <si>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</si>
  <si>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</si>
  <si>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</si>
  <si>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</si>
  <si>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</si>
  <si>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</si>
  <si>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</si>
  <si>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</si>
  <si>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</si>
  <si>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</si>
  <si>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</si>
  <si>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</si>
  <si>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</si>
  <si>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</si>
  <si>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</si>
  <si>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</si>
  <si>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</si>
  <si>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</si>
  <si>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</si>
  <si>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</si>
  <si>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</si>
  <si>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</si>
  <si>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</si>
  <si>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</si>
  <si>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</si>
  <si>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</si>
  <si>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</si>
  <si>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</si>
  <si>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</si>
  <si>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</si>
  <si>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</si>
  <si>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Columna33</t>
  </si>
  <si>
    <t>HONORARIO MENSUAL FEBRERO</t>
  </si>
  <si>
    <t>INGRESOS CORRIENTES</t>
  </si>
  <si>
    <t>40-2025</t>
  </si>
  <si>
    <t>41-2025</t>
  </si>
  <si>
    <t>42-2025</t>
  </si>
  <si>
    <t>43-2025</t>
  </si>
  <si>
    <t>JORGE ANTONIO ORTEGA GAYTÁN</t>
  </si>
  <si>
    <t>ANDREA JOSEFINA HERNÁNDEZ GUERRA</t>
  </si>
  <si>
    <t>JORGE ENRIQUE ARRIAGA RODRÍGUEZ</t>
  </si>
  <si>
    <t>LUVIA ELIZABETH OROZCO RODRÍGUEZ</t>
  </si>
  <si>
    <t>Vo.Bo.</t>
  </si>
  <si>
    <t>Columna34</t>
  </si>
  <si>
    <t>HONORARIO MENSUAL MARZO</t>
  </si>
  <si>
    <t>44-2025</t>
  </si>
  <si>
    <t>45-2025</t>
  </si>
  <si>
    <t>46-2025</t>
  </si>
  <si>
    <t>47-2025</t>
  </si>
  <si>
    <t>48-2025</t>
  </si>
  <si>
    <t>EDWIN RAMON MAAS RAXÓN</t>
  </si>
  <si>
    <t>WENDY AMARILIS GARCÍA HERNÁNDEZ</t>
  </si>
  <si>
    <t>VIDAL FROILAN LÓPEZ DE LEÓN</t>
  </si>
  <si>
    <t>LUIS ALBERTO PADILLA MENENDEZ</t>
  </si>
  <si>
    <t>ANA CECILIA VICENTE SILVA</t>
  </si>
  <si>
    <t>Columna35</t>
  </si>
  <si>
    <t>HONORARIO MENSUAL ABRIL</t>
  </si>
  <si>
    <t xml:space="preserve">                   LISTADO DE ASESORES VICEPRESIDENCIA DE LA REPÚBLICA  ABRIL 2025</t>
  </si>
  <si>
    <t>49-2025</t>
  </si>
  <si>
    <t>50-2025</t>
  </si>
  <si>
    <t>51-2025</t>
  </si>
  <si>
    <t>52-2025</t>
  </si>
  <si>
    <t>PABLO DAVID GUTIÉRREZ POLANCO</t>
  </si>
  <si>
    <t>NUEVO CONTRATO 01/04/2025</t>
  </si>
  <si>
    <t>KAREN ISABEL CORDÓN SALGUERO</t>
  </si>
  <si>
    <t>NUEVO CONTRATO 09/04/2025</t>
  </si>
  <si>
    <t>HILDA ELIZABETH PINEDA GARCÍA</t>
  </si>
  <si>
    <t>NUEVO CONTRATO 10/04/2025</t>
  </si>
  <si>
    <t>OLGA LORENA DEL ROSARIO FLORES MOSCOSO DE ANLEU</t>
  </si>
  <si>
    <t>NUEVO CONTRATO 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</si>
</sst>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18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18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36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36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36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J54" totalsRowShown="0" headerRowDxfId="23" dataDxfId="21" totalsRowDxfId="19" headerRowBorderDxfId="22" tableBorderDxfId="20" headerRowCellStyle="Moneda" totalsRowCellStyle="Moneda">
  <autoFilter ref="A9:J54" xr:uid="{00000000-0009-0000-0100-000001000000}"/>
  <sortState ref="A10:J22">
    <sortCondition ref="C10"/>
  </sortState>
  <tableColumns count="10">
    <tableColumn id="1" xr3:uid="{00000000-0010-0000-0000-000001000000}" name="A" dataDxfId="18" totalsRowDxfId="17"/>
    <tableColumn id="2" xr3:uid="{00000000-0010-0000-0000-000002000000}" name="Columna2" dataDxfId="16"/>
    <tableColumn id="14" xr3:uid="{00000000-0010-0000-0000-00000E000000}" name="Columna22" dataDxfId="15" totalsRowDxfId="14"/>
    <tableColumn id="3" xr3:uid="{00000000-0010-0000-0000-000003000000}" name="Columna3" dataDxfId="13" totalsRowDxfId="12" dataCellStyle="Moneda"/>
    <tableColumn id="7" xr3:uid="{00000000-0010-0000-0000-000007000000}" name="Columna32" dataDxfId="11" totalsRowDxfId="10" dataCellStyle="Moneda"/>
    <tableColumn id="4" xr3:uid="{FAB75888-C3F2-4E46-ABE7-B1AD6E4008CA}" name="Columna33" dataDxfId="9" totalsRowDxfId="8" dataCellStyle="Moneda"/>
    <tableColumn id="8" xr3:uid="{60598D3F-4DB8-466F-9BF9-7EB0446610F5}" name="Columna34" dataDxfId="7" totalsRowDxfId="6" dataCellStyle="Moneda"/>
    <tableColumn id="9" xr3:uid="{BCAB9923-18FA-406C-B685-598E6CEED933}" name="Columna35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Row],[Columna33]]-Tabla1[[#This Row],[Columna34]]-Tabla1[[#This Row],[Columna35]]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A59"/>
  <sheetViews>
    <sheetView tabSelected="1" view="pageBreakPreview" topLeftCell="A49" zoomScale="30" zoomScaleNormal="68" zoomScaleSheetLayoutView="30" workbookViewId="0">
      <selection activeCell="C10" sqref="C10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8" width="26.7109375" style="2" customWidth="1"/>
    <col min="9" max="9" width="26.5703125" customWidth="1"/>
    <col min="10" max="10" width="32.7109375" customWidth="1"/>
    <col min="11" max="53" width="11.42578125" style="5"/>
  </cols>
  <sheetData>
    <row r="3" spans="1:53" ht="10.5" customHeight="1" thickBot="1" x14ac:dyDescent="0.3">
      <c r="B3"/>
      <c r="D3" s="1"/>
      <c r="E3" s="1"/>
      <c r="F3" s="1"/>
      <c r="G3" s="1"/>
      <c r="H3" s="1"/>
    </row>
    <row r="4" spans="1:53" ht="75" customHeight="1" thickBot="1" x14ac:dyDescent="0.3">
      <c r="A4" s="45" t="s">
        <v>104</v>
      </c>
      <c r="B4" s="46"/>
      <c r="C4" s="46"/>
      <c r="D4" s="46"/>
      <c r="E4" s="46"/>
      <c r="F4" s="46"/>
      <c r="G4" s="46"/>
      <c r="H4" s="46"/>
      <c r="I4" s="46"/>
      <c r="J4" s="47"/>
    </row>
    <row r="5" spans="1:53" ht="1.5" customHeight="1" thickBot="1" x14ac:dyDescent="0.4">
      <c r="A5" s="10"/>
      <c r="B5" s="11"/>
      <c r="C5" s="12"/>
      <c r="D5" s="13"/>
      <c r="E5" s="13"/>
      <c r="F5" s="13"/>
      <c r="G5" s="13"/>
      <c r="H5" s="13"/>
      <c r="I5" s="14"/>
      <c r="J5" s="14"/>
    </row>
    <row r="6" spans="1:53" ht="1.1499999999999999" customHeight="1" x14ac:dyDescent="0.35">
      <c r="A6" s="15"/>
      <c r="B6" s="16"/>
      <c r="C6" s="17"/>
      <c r="D6" s="18"/>
      <c r="E6" s="18"/>
      <c r="F6" s="18"/>
      <c r="G6" s="18"/>
      <c r="H6" s="18"/>
      <c r="I6" s="18"/>
      <c r="J6" s="19"/>
    </row>
    <row r="7" spans="1:53" ht="1.1499999999999999" customHeight="1" thickBot="1" x14ac:dyDescent="0.4">
      <c r="A7" s="20"/>
      <c r="B7" s="21"/>
      <c r="C7" s="22"/>
      <c r="D7" s="23"/>
      <c r="E7" s="23"/>
      <c r="F7" s="23"/>
      <c r="G7" s="23"/>
      <c r="H7" s="23"/>
      <c r="I7" s="23"/>
      <c r="J7" s="10"/>
    </row>
    <row r="8" spans="1:53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79</v>
      </c>
      <c r="G8" s="27" t="s">
        <v>91</v>
      </c>
      <c r="H8" s="27" t="s">
        <v>103</v>
      </c>
      <c r="I8" s="25" t="s">
        <v>12</v>
      </c>
      <c r="J8" s="25" t="s">
        <v>1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1:53" ht="10.9" hidden="1" customHeight="1" thickBot="1" x14ac:dyDescent="0.4">
      <c r="A9" s="28" t="s">
        <v>41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78</v>
      </c>
      <c r="G9" s="32" t="s">
        <v>90</v>
      </c>
      <c r="H9" s="32" t="s">
        <v>102</v>
      </c>
      <c r="I9" s="33" t="s">
        <v>5</v>
      </c>
      <c r="J9" s="34" t="s">
        <v>6</v>
      </c>
    </row>
    <row r="10" spans="1:53" s="4" customFormat="1" ht="93.95" customHeight="1" thickBot="1" x14ac:dyDescent="0.3">
      <c r="A10" s="35">
        <v>1</v>
      </c>
      <c r="B10" s="40" t="s">
        <v>17</v>
      </c>
      <c r="C10" s="36" t="s">
        <v>47</v>
      </c>
      <c r="D10" s="37">
        <v>137629.03</v>
      </c>
      <c r="E10" s="37">
        <v>11129.03</v>
      </c>
      <c r="F10" s="37">
        <v>11500</v>
      </c>
      <c r="G10" s="37">
        <v>11500</v>
      </c>
      <c r="H10" s="37">
        <v>11500</v>
      </c>
      <c r="I10" s="37">
        <f>Tabla1[[#This Row],[Columna3]]-Tabla1[[#This Row],[Columna32]]-Tabla1[[#This Row],[Columna33]]-Tabla1[[#This Row],[Columna34]]-Tabla1[[#This Row],[Columna35]]</f>
        <v>92000</v>
      </c>
      <c r="J10" s="38" t="s">
        <v>80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93.95" customHeight="1" thickBot="1" x14ac:dyDescent="0.3">
      <c r="A11" s="35">
        <v>2</v>
      </c>
      <c r="B11" s="40" t="s">
        <v>18</v>
      </c>
      <c r="C11" s="39" t="s">
        <v>48</v>
      </c>
      <c r="D11" s="37">
        <v>143612.9</v>
      </c>
      <c r="E11" s="37">
        <v>11612.9</v>
      </c>
      <c r="F11" s="37">
        <v>12000</v>
      </c>
      <c r="G11" s="37">
        <v>12000</v>
      </c>
      <c r="H11" s="37">
        <v>12000</v>
      </c>
      <c r="I11" s="37">
        <f>Tabla1[[#This Row],[Columna3]]-Tabla1[[#This Row],[Columna32]]-Tabla1[[#This Row],[Columna33]]-Tabla1[[#This Row],[Columna34]]-Tabla1[[#This Row],[Columna35]]</f>
        <v>96000</v>
      </c>
      <c r="J11" s="38" t="s">
        <v>80</v>
      </c>
    </row>
    <row r="12" spans="1:53" ht="93.95" customHeight="1" thickBot="1" x14ac:dyDescent="0.3">
      <c r="A12" s="35">
        <v>3</v>
      </c>
      <c r="B12" s="40" t="s">
        <v>21</v>
      </c>
      <c r="C12" s="39" t="s">
        <v>49</v>
      </c>
      <c r="D12" s="37">
        <v>239354.84</v>
      </c>
      <c r="E12" s="37">
        <v>19354.84</v>
      </c>
      <c r="F12" s="37">
        <v>20000</v>
      </c>
      <c r="G12" s="37">
        <v>20000</v>
      </c>
      <c r="H12" s="37">
        <v>20000</v>
      </c>
      <c r="I12" s="37">
        <f>Tabla1[[#This Row],[Columna3]]-Tabla1[[#This Row],[Columna32]]-Tabla1[[#This Row],[Columna33]]-Tabla1[[#This Row],[Columna34]]-Tabla1[[#This Row],[Columna35]]</f>
        <v>160000</v>
      </c>
      <c r="J12" s="38" t="s">
        <v>80</v>
      </c>
    </row>
    <row r="13" spans="1:53" ht="93.95" customHeight="1" thickBot="1" x14ac:dyDescent="0.3">
      <c r="A13" s="35">
        <f>A12+1</f>
        <v>4</v>
      </c>
      <c r="B13" s="40" t="s">
        <v>16</v>
      </c>
      <c r="C13" s="36" t="s">
        <v>50</v>
      </c>
      <c r="D13" s="37">
        <v>89758.06</v>
      </c>
      <c r="E13" s="37">
        <v>7258.06</v>
      </c>
      <c r="F13" s="37">
        <v>7500</v>
      </c>
      <c r="G13" s="37">
        <v>7500</v>
      </c>
      <c r="H13" s="37">
        <v>7500</v>
      </c>
      <c r="I13" s="37">
        <f>Tabla1[[#This Row],[Columna3]]-Tabla1[[#This Row],[Columna32]]-Tabla1[[#This Row],[Columna33]]-Tabla1[[#This Row],[Columna34]]-Tabla1[[#This Row],[Columna35]]</f>
        <v>60000</v>
      </c>
      <c r="J13" s="38" t="s">
        <v>80</v>
      </c>
    </row>
    <row r="14" spans="1:53" ht="93.95" customHeight="1" thickBot="1" x14ac:dyDescent="0.3">
      <c r="A14" s="35">
        <f t="shared" ref="A14:A54" si="0">A13+1</f>
        <v>5</v>
      </c>
      <c r="B14" s="40" t="s">
        <v>14</v>
      </c>
      <c r="C14" s="42" t="s">
        <v>54</v>
      </c>
      <c r="D14" s="43">
        <v>83774.19</v>
      </c>
      <c r="E14" s="37">
        <v>6774.19</v>
      </c>
      <c r="F14" s="37">
        <v>7000</v>
      </c>
      <c r="G14" s="37">
        <v>7000</v>
      </c>
      <c r="H14" s="37">
        <v>7000</v>
      </c>
      <c r="I14" s="37">
        <f>Tabla1[[#This Row],[Columna3]]-Tabla1[[#This Row],[Columna32]]-Tabla1[[#This Row],[Columna33]]-Tabla1[[#This Row],[Columna34]]-Tabla1[[#This Row],[Columna35]]</f>
        <v>56000</v>
      </c>
      <c r="J14" s="38" t="s">
        <v>80</v>
      </c>
    </row>
    <row r="15" spans="1:53" ht="93.95" customHeight="1" thickBot="1" x14ac:dyDescent="0.3">
      <c r="A15" s="35">
        <f t="shared" si="0"/>
        <v>6</v>
      </c>
      <c r="B15" s="41" t="s">
        <v>27</v>
      </c>
      <c r="C15" s="42" t="s">
        <v>51</v>
      </c>
      <c r="D15" s="43">
        <v>203451.61</v>
      </c>
      <c r="E15" s="37">
        <v>16451.61</v>
      </c>
      <c r="F15" s="37">
        <v>17000</v>
      </c>
      <c r="G15" s="37">
        <v>17000</v>
      </c>
      <c r="H15" s="37">
        <v>17000</v>
      </c>
      <c r="I15" s="37">
        <f>Tabla1[[#This Row],[Columna3]]-Tabla1[[#This Row],[Columna32]]-Tabla1[[#This Row],[Columna33]]-Tabla1[[#This Row],[Columna34]]-Tabla1[[#This Row],[Columna35]]</f>
        <v>136000</v>
      </c>
      <c r="J15" s="38" t="s">
        <v>80</v>
      </c>
    </row>
    <row r="16" spans="1:53" ht="93.95" customHeight="1" thickBot="1" x14ac:dyDescent="0.3">
      <c r="A16" s="35">
        <f t="shared" si="0"/>
        <v>7</v>
      </c>
      <c r="B16" s="41" t="s">
        <v>33</v>
      </c>
      <c r="C16" s="42" t="s">
        <v>52</v>
      </c>
      <c r="D16" s="43">
        <v>143612.9</v>
      </c>
      <c r="E16" s="37">
        <v>11612.9</v>
      </c>
      <c r="F16" s="37">
        <v>12000</v>
      </c>
      <c r="G16" s="37">
        <v>12000</v>
      </c>
      <c r="H16" s="37">
        <v>12000</v>
      </c>
      <c r="I16" s="37">
        <f>Tabla1[[#This Row],[Columna3]]-Tabla1[[#This Row],[Columna32]]-Tabla1[[#This Row],[Columna33]]-Tabla1[[#This Row],[Columna34]]-Tabla1[[#This Row],[Columna35]]</f>
        <v>96000</v>
      </c>
      <c r="J16" s="38" t="s">
        <v>80</v>
      </c>
    </row>
    <row r="17" spans="1:53" s="4" customFormat="1" ht="93.95" customHeight="1" thickBot="1" x14ac:dyDescent="0.3">
      <c r="A17" s="35">
        <f t="shared" si="0"/>
        <v>8</v>
      </c>
      <c r="B17" s="41" t="s">
        <v>40</v>
      </c>
      <c r="C17" s="42" t="s">
        <v>53</v>
      </c>
      <c r="D17" s="43">
        <v>143612.9</v>
      </c>
      <c r="E17" s="37">
        <v>11612.9</v>
      </c>
      <c r="F17" s="37">
        <v>12000</v>
      </c>
      <c r="G17" s="37">
        <v>12000</v>
      </c>
      <c r="H17" s="37">
        <v>12000</v>
      </c>
      <c r="I17" s="37">
        <f>Tabla1[[#This Row],[Columna3]]-Tabla1[[#This Row],[Columna32]]-Tabla1[[#This Row],[Columna33]]-Tabla1[[#This Row],[Columna34]]-Tabla1[[#This Row],[Columna35]]</f>
        <v>96000</v>
      </c>
      <c r="J17" s="38" t="s">
        <v>80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</row>
    <row r="18" spans="1:53" s="4" customFormat="1" ht="93.95" customHeight="1" thickBot="1" x14ac:dyDescent="0.3">
      <c r="A18" s="35">
        <f t="shared" si="0"/>
        <v>9</v>
      </c>
      <c r="B18" s="41" t="s">
        <v>36</v>
      </c>
      <c r="C18" s="42" t="s">
        <v>55</v>
      </c>
      <c r="D18" s="43">
        <v>203451.61</v>
      </c>
      <c r="E18" s="37">
        <v>16451.61</v>
      </c>
      <c r="F18" s="37">
        <v>17000</v>
      </c>
      <c r="G18" s="37">
        <v>17000</v>
      </c>
      <c r="H18" s="37">
        <v>17000</v>
      </c>
      <c r="I18" s="37">
        <f>Tabla1[[#This Row],[Columna3]]-Tabla1[[#This Row],[Columna32]]-Tabla1[[#This Row],[Columna33]]-Tabla1[[#This Row],[Columna34]]-Tabla1[[#This Row],[Columna35]]</f>
        <v>136000</v>
      </c>
      <c r="J18" s="38" t="s">
        <v>80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ht="93.95" customHeight="1" thickBot="1" x14ac:dyDescent="0.3">
      <c r="A19" s="35">
        <f t="shared" si="0"/>
        <v>10</v>
      </c>
      <c r="B19" s="44" t="s">
        <v>13</v>
      </c>
      <c r="C19" s="42" t="s">
        <v>56</v>
      </c>
      <c r="D19" s="43">
        <v>226774.19</v>
      </c>
      <c r="E19" s="37">
        <v>17774.189999999999</v>
      </c>
      <c r="F19" s="37">
        <v>19000</v>
      </c>
      <c r="G19" s="37">
        <v>19000</v>
      </c>
      <c r="H19" s="37">
        <v>19000</v>
      </c>
      <c r="I19" s="37">
        <f>Tabla1[[#This Row],[Columna3]]-Tabla1[[#This Row],[Columna32]]-Tabla1[[#This Row],[Columna33]]-Tabla1[[#This Row],[Columna34]]-Tabla1[[#This Row],[Columna35]]</f>
        <v>152000</v>
      </c>
      <c r="J19" s="38" t="s">
        <v>80</v>
      </c>
    </row>
    <row r="20" spans="1:53" ht="93.95" customHeight="1" thickBot="1" x14ac:dyDescent="0.3">
      <c r="A20" s="35">
        <f t="shared" si="0"/>
        <v>11</v>
      </c>
      <c r="B20" s="40" t="s">
        <v>15</v>
      </c>
      <c r="C20" s="42" t="s">
        <v>57</v>
      </c>
      <c r="D20" s="43">
        <v>89516.13</v>
      </c>
      <c r="E20" s="37">
        <v>7016.13</v>
      </c>
      <c r="F20" s="37">
        <v>7500</v>
      </c>
      <c r="G20" s="37">
        <v>7500</v>
      </c>
      <c r="H20" s="37">
        <v>7500</v>
      </c>
      <c r="I20" s="37">
        <f>Tabla1[[#This Row],[Columna3]]-Tabla1[[#This Row],[Columna32]]-Tabla1[[#This Row],[Columna33]]-Tabla1[[#This Row],[Columna34]]-Tabla1[[#This Row],[Columna35]]</f>
        <v>60000</v>
      </c>
      <c r="J20" s="38" t="s">
        <v>80</v>
      </c>
    </row>
    <row r="21" spans="1:53" ht="93.95" customHeight="1" thickBot="1" x14ac:dyDescent="0.3">
      <c r="A21" s="35">
        <f t="shared" si="0"/>
        <v>12</v>
      </c>
      <c r="B21" s="41" t="s">
        <v>23</v>
      </c>
      <c r="C21" s="42" t="s">
        <v>58</v>
      </c>
      <c r="D21" s="43">
        <v>89516.13</v>
      </c>
      <c r="E21" s="37">
        <v>7016.13</v>
      </c>
      <c r="F21" s="37">
        <v>7500</v>
      </c>
      <c r="G21" s="37">
        <v>7500</v>
      </c>
      <c r="H21" s="37">
        <v>7500</v>
      </c>
      <c r="I21" s="37">
        <f>Tabla1[[#This Row],[Columna3]]-Tabla1[[#This Row],[Columna32]]-Tabla1[[#This Row],[Columna33]]-Tabla1[[#This Row],[Columna34]]-Tabla1[[#This Row],[Columna35]]</f>
        <v>60000</v>
      </c>
      <c r="J21" s="38" t="s">
        <v>80</v>
      </c>
    </row>
    <row r="22" spans="1:53" ht="93.95" customHeight="1" thickBot="1" x14ac:dyDescent="0.3">
      <c r="A22" s="35">
        <f t="shared" si="0"/>
        <v>13</v>
      </c>
      <c r="B22" s="41" t="s">
        <v>24</v>
      </c>
      <c r="C22" s="42" t="s">
        <v>59</v>
      </c>
      <c r="D22" s="43">
        <v>250645.16</v>
      </c>
      <c r="E22" s="37">
        <v>19645.16</v>
      </c>
      <c r="F22" s="37">
        <v>21000</v>
      </c>
      <c r="G22" s="37">
        <v>21000</v>
      </c>
      <c r="H22" s="37">
        <v>21000</v>
      </c>
      <c r="I22" s="37">
        <f>Tabla1[[#This Row],[Columna3]]-Tabla1[[#This Row],[Columna32]]-Tabla1[[#This Row],[Columna33]]-Tabla1[[#This Row],[Columna34]]-Tabla1[[#This Row],[Columna35]]</f>
        <v>168000</v>
      </c>
      <c r="J22" s="38" t="s">
        <v>80</v>
      </c>
    </row>
    <row r="23" spans="1:53" ht="93.95" customHeight="1" thickBot="1" x14ac:dyDescent="0.3">
      <c r="A23" s="35">
        <f t="shared" si="0"/>
        <v>14</v>
      </c>
      <c r="B23" s="40" t="s">
        <v>20</v>
      </c>
      <c r="C23" s="42" t="s">
        <v>60</v>
      </c>
      <c r="D23" s="43">
        <v>143225.81</v>
      </c>
      <c r="E23" s="37">
        <v>11225.81</v>
      </c>
      <c r="F23" s="37">
        <v>12000</v>
      </c>
      <c r="G23" s="37">
        <v>12000</v>
      </c>
      <c r="H23" s="37">
        <v>12000</v>
      </c>
      <c r="I23" s="37">
        <f>Tabla1[[#This Row],[Columna3]]-Tabla1[[#This Row],[Columna32]]-Tabla1[[#This Row],[Columna33]]-Tabla1[[#This Row],[Columna34]]-Tabla1[[#This Row],[Columna35]]</f>
        <v>96000</v>
      </c>
      <c r="J23" s="38" t="s">
        <v>80</v>
      </c>
    </row>
    <row r="24" spans="1:53" ht="93.95" customHeight="1" thickBot="1" x14ac:dyDescent="0.3">
      <c r="A24" s="35">
        <f t="shared" si="0"/>
        <v>15</v>
      </c>
      <c r="B24" s="41" t="s">
        <v>29</v>
      </c>
      <c r="C24" s="42" t="s">
        <v>61</v>
      </c>
      <c r="D24" s="43">
        <v>118387.1</v>
      </c>
      <c r="E24" s="37">
        <v>8387.1</v>
      </c>
      <c r="F24" s="37">
        <v>10000</v>
      </c>
      <c r="G24" s="37">
        <v>10000</v>
      </c>
      <c r="H24" s="37">
        <v>10000</v>
      </c>
      <c r="I24" s="37">
        <f>Tabla1[[#This Row],[Columna3]]-Tabla1[[#This Row],[Columna32]]-Tabla1[[#This Row],[Columna33]]-Tabla1[[#This Row],[Columna34]]-Tabla1[[#This Row],[Columna35]]</f>
        <v>80000</v>
      </c>
      <c r="J24" s="38" t="s">
        <v>80</v>
      </c>
    </row>
    <row r="25" spans="1:53" ht="93.95" customHeight="1" thickBot="1" x14ac:dyDescent="0.3">
      <c r="A25" s="35">
        <f t="shared" si="0"/>
        <v>16</v>
      </c>
      <c r="B25" s="41" t="s">
        <v>34</v>
      </c>
      <c r="C25" s="42" t="s">
        <v>62</v>
      </c>
      <c r="D25" s="43">
        <v>177580.65</v>
      </c>
      <c r="E25" s="37">
        <v>12580.65</v>
      </c>
      <c r="F25" s="37">
        <v>15000</v>
      </c>
      <c r="G25" s="37">
        <v>15000</v>
      </c>
      <c r="H25" s="37">
        <v>15000</v>
      </c>
      <c r="I25" s="37">
        <f>Tabla1[[#This Row],[Columna3]]-Tabla1[[#This Row],[Columna32]]-Tabla1[[#This Row],[Columna33]]-Tabla1[[#This Row],[Columna34]]-Tabla1[[#This Row],[Columna35]]</f>
        <v>120000</v>
      </c>
      <c r="J25" s="38" t="s">
        <v>80</v>
      </c>
    </row>
    <row r="26" spans="1:53" ht="93.95" customHeight="1" thickBot="1" x14ac:dyDescent="0.3">
      <c r="A26" s="35">
        <f t="shared" si="0"/>
        <v>17</v>
      </c>
      <c r="B26" s="41" t="s">
        <v>35</v>
      </c>
      <c r="C26" s="42" t="s">
        <v>63</v>
      </c>
      <c r="D26" s="43">
        <v>236774.19</v>
      </c>
      <c r="E26" s="37">
        <v>16774.189999999999</v>
      </c>
      <c r="F26" s="37">
        <v>20000</v>
      </c>
      <c r="G26" s="37">
        <v>20000</v>
      </c>
      <c r="H26" s="37">
        <v>20000</v>
      </c>
      <c r="I26" s="37">
        <f>Tabla1[[#This Row],[Columna3]]-Tabla1[[#This Row],[Columna32]]-Tabla1[[#This Row],[Columna33]]-Tabla1[[#This Row],[Columna34]]-Tabla1[[#This Row],[Columna35]]</f>
        <v>160000</v>
      </c>
      <c r="J26" s="38" t="s">
        <v>80</v>
      </c>
    </row>
    <row r="27" spans="1:53" ht="93.95" customHeight="1" thickBot="1" x14ac:dyDescent="0.3">
      <c r="A27" s="35">
        <f t="shared" si="0"/>
        <v>18</v>
      </c>
      <c r="B27" s="41" t="s">
        <v>37</v>
      </c>
      <c r="C27" s="42" t="s">
        <v>64</v>
      </c>
      <c r="D27" s="43">
        <v>118387.1</v>
      </c>
      <c r="E27" s="37">
        <v>8387.1</v>
      </c>
      <c r="F27" s="37">
        <v>10000</v>
      </c>
      <c r="G27" s="37">
        <v>10000</v>
      </c>
      <c r="H27" s="37">
        <v>10000</v>
      </c>
      <c r="I27" s="37">
        <f>Tabla1[[#This Row],[Columna3]]-Tabla1[[#This Row],[Columna32]]-Tabla1[[#This Row],[Columna33]]-Tabla1[[#This Row],[Columna34]]-Tabla1[[#This Row],[Columna35]]</f>
        <v>80000</v>
      </c>
      <c r="J27" s="38" t="s">
        <v>80</v>
      </c>
    </row>
    <row r="28" spans="1:53" ht="93.95" customHeight="1" thickBot="1" x14ac:dyDescent="0.3">
      <c r="A28" s="35">
        <f t="shared" si="0"/>
        <v>19</v>
      </c>
      <c r="B28" s="41" t="s">
        <v>39</v>
      </c>
      <c r="C28" s="42" t="s">
        <v>65</v>
      </c>
      <c r="D28" s="43">
        <v>295967.74</v>
      </c>
      <c r="E28" s="37">
        <v>20967.740000000002</v>
      </c>
      <c r="F28" s="37">
        <v>25000</v>
      </c>
      <c r="G28" s="37">
        <v>25000</v>
      </c>
      <c r="H28" s="37">
        <v>25000</v>
      </c>
      <c r="I28" s="37">
        <f>Tabla1[[#This Row],[Columna3]]-Tabla1[[#This Row],[Columna32]]-Tabla1[[#This Row],[Columna33]]-Tabla1[[#This Row],[Columna34]]-Tabla1[[#This Row],[Columna35]]</f>
        <v>200000</v>
      </c>
      <c r="J28" s="38" t="s">
        <v>80</v>
      </c>
    </row>
    <row r="29" spans="1:53" ht="93.95" customHeight="1" thickBot="1" x14ac:dyDescent="0.3">
      <c r="A29" s="35">
        <f t="shared" si="0"/>
        <v>20</v>
      </c>
      <c r="B29" s="41" t="s">
        <v>42</v>
      </c>
      <c r="C29" s="42" t="s">
        <v>66</v>
      </c>
      <c r="D29" s="43">
        <v>272290.32</v>
      </c>
      <c r="E29" s="37">
        <v>19290.32</v>
      </c>
      <c r="F29" s="37">
        <v>23000</v>
      </c>
      <c r="G29" s="37">
        <v>23000</v>
      </c>
      <c r="H29" s="37">
        <v>23000</v>
      </c>
      <c r="I29" s="37">
        <f>Tabla1[[#This Row],[Columna3]]-Tabla1[[#This Row],[Columna32]]-Tabla1[[#This Row],[Columna33]]-Tabla1[[#This Row],[Columna34]]-Tabla1[[#This Row],[Columna35]]</f>
        <v>184000</v>
      </c>
      <c r="J29" s="38" t="s">
        <v>80</v>
      </c>
    </row>
    <row r="30" spans="1:53" ht="93.95" customHeight="1" thickBot="1" x14ac:dyDescent="0.3">
      <c r="A30" s="35">
        <f t="shared" si="0"/>
        <v>21</v>
      </c>
      <c r="B30" s="41" t="s">
        <v>38</v>
      </c>
      <c r="C30" s="42" t="s">
        <v>67</v>
      </c>
      <c r="D30" s="43">
        <v>177580.65</v>
      </c>
      <c r="E30" s="37">
        <v>12580.65</v>
      </c>
      <c r="F30" s="37">
        <v>15000</v>
      </c>
      <c r="G30" s="37">
        <v>15000</v>
      </c>
      <c r="H30" s="37">
        <v>15000</v>
      </c>
      <c r="I30" s="37">
        <f>Tabla1[[#This Row],[Columna3]]-Tabla1[[#This Row],[Columna32]]-Tabla1[[#This Row],[Columna33]]-Tabla1[[#This Row],[Columna34]]-Tabla1[[#This Row],[Columna35]]</f>
        <v>120000</v>
      </c>
      <c r="J30" s="38" t="s">
        <v>80</v>
      </c>
    </row>
    <row r="31" spans="1:53" ht="93.95" customHeight="1" thickBot="1" x14ac:dyDescent="0.3">
      <c r="A31" s="35">
        <f t="shared" si="0"/>
        <v>22</v>
      </c>
      <c r="B31" s="41" t="s">
        <v>26</v>
      </c>
      <c r="C31" s="42" t="s">
        <v>68</v>
      </c>
      <c r="D31" s="43">
        <v>59032.26</v>
      </c>
      <c r="E31" s="37">
        <v>4032.26</v>
      </c>
      <c r="F31" s="37">
        <v>5000</v>
      </c>
      <c r="G31" s="37">
        <v>5000</v>
      </c>
      <c r="H31" s="37">
        <v>5000</v>
      </c>
      <c r="I31" s="37">
        <f>Tabla1[[#This Row],[Columna3]]-Tabla1[[#This Row],[Columna32]]-Tabla1[[#This Row],[Columna33]]-Tabla1[[#This Row],[Columna34]]-Tabla1[[#This Row],[Columna35]]</f>
        <v>40000</v>
      </c>
      <c r="J31" s="38" t="s">
        <v>80</v>
      </c>
    </row>
    <row r="32" spans="1:53" ht="93.95" customHeight="1" thickBot="1" x14ac:dyDescent="0.3">
      <c r="A32" s="35">
        <f t="shared" si="0"/>
        <v>23</v>
      </c>
      <c r="B32" s="41" t="s">
        <v>32</v>
      </c>
      <c r="C32" s="42" t="s">
        <v>69</v>
      </c>
      <c r="D32" s="43">
        <v>177096.77</v>
      </c>
      <c r="E32" s="37">
        <v>12096.77</v>
      </c>
      <c r="F32" s="37">
        <v>15000</v>
      </c>
      <c r="G32" s="37">
        <v>15000</v>
      </c>
      <c r="H32" s="37">
        <v>15000</v>
      </c>
      <c r="I32" s="37">
        <f>Tabla1[[#This Row],[Columna3]]-Tabla1[[#This Row],[Columna32]]-Tabla1[[#This Row],[Columna33]]-Tabla1[[#This Row],[Columna34]]-Tabla1[[#This Row],[Columna35]]</f>
        <v>120000</v>
      </c>
      <c r="J32" s="38" t="s">
        <v>80</v>
      </c>
    </row>
    <row r="33" spans="1:10" ht="93.95" customHeight="1" thickBot="1" x14ac:dyDescent="0.3">
      <c r="A33" s="35">
        <f t="shared" si="0"/>
        <v>24</v>
      </c>
      <c r="B33" s="41" t="s">
        <v>28</v>
      </c>
      <c r="C33" s="42" t="s">
        <v>70</v>
      </c>
      <c r="D33" s="43">
        <v>81241.94</v>
      </c>
      <c r="E33" s="37">
        <v>5341.94</v>
      </c>
      <c r="F33" s="37">
        <v>6900</v>
      </c>
      <c r="G33" s="37">
        <v>6900</v>
      </c>
      <c r="H33" s="37">
        <v>6900</v>
      </c>
      <c r="I33" s="37">
        <f>Tabla1[[#This Row],[Columna3]]-Tabla1[[#This Row],[Columna32]]-Tabla1[[#This Row],[Columna33]]-Tabla1[[#This Row],[Columna34]]-Tabla1[[#This Row],[Columna35]]</f>
        <v>55200</v>
      </c>
      <c r="J33" s="38" t="s">
        <v>80</v>
      </c>
    </row>
    <row r="34" spans="1:10" ht="93.95" customHeight="1" thickBot="1" x14ac:dyDescent="0.3">
      <c r="A34" s="35">
        <f t="shared" si="0"/>
        <v>25</v>
      </c>
      <c r="B34" s="41" t="s">
        <v>31</v>
      </c>
      <c r="C34" s="42" t="s">
        <v>71</v>
      </c>
      <c r="D34" s="43">
        <v>141290.32</v>
      </c>
      <c r="E34" s="37">
        <v>9290.32</v>
      </c>
      <c r="F34" s="37">
        <v>12000</v>
      </c>
      <c r="G34" s="37">
        <v>12000</v>
      </c>
      <c r="H34" s="37">
        <v>12000</v>
      </c>
      <c r="I34" s="37">
        <f>Tabla1[[#This Row],[Columna3]]-Tabla1[[#This Row],[Columna32]]-Tabla1[[#This Row],[Columna33]]-Tabla1[[#This Row],[Columna34]]-Tabla1[[#This Row],[Columna35]]</f>
        <v>96000</v>
      </c>
      <c r="J34" s="38" t="s">
        <v>80</v>
      </c>
    </row>
    <row r="35" spans="1:10" ht="93.95" customHeight="1" thickBot="1" x14ac:dyDescent="0.3">
      <c r="A35" s="35">
        <f t="shared" si="0"/>
        <v>26</v>
      </c>
      <c r="B35" s="41" t="s">
        <v>22</v>
      </c>
      <c r="C35" s="42" t="s">
        <v>72</v>
      </c>
      <c r="D35" s="43">
        <v>234838.71</v>
      </c>
      <c r="E35" s="37">
        <v>14838.71</v>
      </c>
      <c r="F35" s="37">
        <v>20000</v>
      </c>
      <c r="G35" s="37">
        <v>20000</v>
      </c>
      <c r="H35" s="37">
        <v>20000</v>
      </c>
      <c r="I35" s="37">
        <f>Tabla1[[#This Row],[Columna3]]-Tabla1[[#This Row],[Columna32]]-Tabla1[[#This Row],[Columna33]]-Tabla1[[#This Row],[Columna34]]-Tabla1[[#This Row],[Columna35]]</f>
        <v>160000</v>
      </c>
      <c r="J35" s="38" t="s">
        <v>80</v>
      </c>
    </row>
    <row r="36" spans="1:10" ht="93.95" customHeight="1" thickBot="1" x14ac:dyDescent="0.3">
      <c r="A36" s="35">
        <f t="shared" si="0"/>
        <v>27</v>
      </c>
      <c r="B36" s="41" t="s">
        <v>43</v>
      </c>
      <c r="C36" s="39" t="s">
        <v>44</v>
      </c>
      <c r="D36" s="37">
        <v>117096.77</v>
      </c>
      <c r="E36" s="37">
        <v>7096.77</v>
      </c>
      <c r="F36" s="37">
        <v>10000</v>
      </c>
      <c r="G36" s="37">
        <v>10000</v>
      </c>
      <c r="H36" s="37">
        <v>10000</v>
      </c>
      <c r="I36" s="37">
        <f>Tabla1[[#This Row],[Columna3]]-Tabla1[[#This Row],[Columna32]]-Tabla1[[#This Row],[Columna33]]-Tabla1[[#This Row],[Columna34]]-Tabla1[[#This Row],[Columna35]]</f>
        <v>80000</v>
      </c>
      <c r="J36" s="38" t="s">
        <v>80</v>
      </c>
    </row>
    <row r="37" spans="1:10" ht="93.95" customHeight="1" thickBot="1" x14ac:dyDescent="0.3">
      <c r="A37" s="35">
        <f t="shared" si="0"/>
        <v>28</v>
      </c>
      <c r="B37" s="41" t="s">
        <v>25</v>
      </c>
      <c r="C37" s="39" t="s">
        <v>73</v>
      </c>
      <c r="D37" s="37">
        <v>209032.26</v>
      </c>
      <c r="E37" s="37">
        <v>11032.26</v>
      </c>
      <c r="F37" s="37">
        <v>18000</v>
      </c>
      <c r="G37" s="37">
        <v>18000</v>
      </c>
      <c r="H37" s="37">
        <v>18000</v>
      </c>
      <c r="I37" s="37">
        <f>Tabla1[[#This Row],[Columna3]]-Tabla1[[#This Row],[Columna32]]-Tabla1[[#This Row],[Columna33]]-Tabla1[[#This Row],[Columna34]]-Tabla1[[#This Row],[Columna35]]</f>
        <v>144000</v>
      </c>
      <c r="J37" s="38" t="s">
        <v>80</v>
      </c>
    </row>
    <row r="38" spans="1:10" ht="93.95" customHeight="1" thickBot="1" x14ac:dyDescent="0.3">
      <c r="A38" s="35">
        <f t="shared" si="0"/>
        <v>29</v>
      </c>
      <c r="B38" s="41" t="s">
        <v>45</v>
      </c>
      <c r="C38" s="39" t="s">
        <v>74</v>
      </c>
      <c r="D38" s="37">
        <v>208451.61</v>
      </c>
      <c r="E38" s="37">
        <v>10451.61</v>
      </c>
      <c r="F38" s="37">
        <v>18000</v>
      </c>
      <c r="G38" s="37">
        <v>18000</v>
      </c>
      <c r="H38" s="37">
        <v>18000</v>
      </c>
      <c r="I38" s="37">
        <f>Tabla1[[#This Row],[Columna3]]-Tabla1[[#This Row],[Columna32]]-Tabla1[[#This Row],[Columna33]]-Tabla1[[#This Row],[Columna34]]-Tabla1[[#This Row],[Columna35]]</f>
        <v>144000</v>
      </c>
      <c r="J38" s="38" t="s">
        <v>80</v>
      </c>
    </row>
    <row r="39" spans="1:10" ht="93.95" customHeight="1" thickBot="1" x14ac:dyDescent="0.3">
      <c r="A39" s="35">
        <f t="shared" si="0"/>
        <v>30</v>
      </c>
      <c r="B39" s="41" t="s">
        <v>30</v>
      </c>
      <c r="C39" s="39" t="s">
        <v>75</v>
      </c>
      <c r="D39" s="37">
        <v>173225.81</v>
      </c>
      <c r="E39" s="37">
        <v>8225.81</v>
      </c>
      <c r="F39" s="37">
        <v>15000</v>
      </c>
      <c r="G39" s="37">
        <v>15000</v>
      </c>
      <c r="H39" s="37">
        <v>15000</v>
      </c>
      <c r="I39" s="37">
        <f>Tabla1[[#This Row],[Columna3]]-Tabla1[[#This Row],[Columna32]]-Tabla1[[#This Row],[Columna33]]-Tabla1[[#This Row],[Columna34]]-Tabla1[[#This Row],[Columna35]]</f>
        <v>120000</v>
      </c>
      <c r="J39" s="38" t="s">
        <v>80</v>
      </c>
    </row>
    <row r="40" spans="1:10" ht="93.95" customHeight="1" thickBot="1" x14ac:dyDescent="0.3">
      <c r="A40" s="35">
        <f t="shared" si="0"/>
        <v>31</v>
      </c>
      <c r="B40" s="40" t="s">
        <v>19</v>
      </c>
      <c r="C40" s="39" t="s">
        <v>76</v>
      </c>
      <c r="D40" s="37">
        <v>69096.77</v>
      </c>
      <c r="E40" s="37">
        <v>3096.77</v>
      </c>
      <c r="F40" s="37">
        <v>6000</v>
      </c>
      <c r="G40" s="37">
        <v>6000</v>
      </c>
      <c r="H40" s="37">
        <v>6000</v>
      </c>
      <c r="I40" s="37">
        <f>Tabla1[[#This Row],[Columna3]]-Tabla1[[#This Row],[Columna32]]-Tabla1[[#This Row],[Columna33]]-Tabla1[[#This Row],[Columna34]]-Tabla1[[#This Row],[Columna35]]</f>
        <v>48000</v>
      </c>
      <c r="J40" s="38" t="s">
        <v>80</v>
      </c>
    </row>
    <row r="41" spans="1:10" ht="93.95" customHeight="1" thickBot="1" x14ac:dyDescent="0.3">
      <c r="A41" s="35">
        <f t="shared" si="0"/>
        <v>32</v>
      </c>
      <c r="B41" s="40" t="s">
        <v>46</v>
      </c>
      <c r="C41" s="39" t="s">
        <v>77</v>
      </c>
      <c r="D41" s="37">
        <v>149290.32</v>
      </c>
      <c r="E41" s="37">
        <v>6290.32</v>
      </c>
      <c r="F41" s="37">
        <v>13000</v>
      </c>
      <c r="G41" s="37">
        <v>13000</v>
      </c>
      <c r="H41" s="37">
        <v>13000</v>
      </c>
      <c r="I41" s="37">
        <f>Tabla1[[#This Row],[Columna3]]-Tabla1[[#This Row],[Columna32]]-Tabla1[[#This Row],[Columna33]]-Tabla1[[#This Row],[Columna34]]-Tabla1[[#This Row],[Columna35]]</f>
        <v>104000</v>
      </c>
      <c r="J41" s="38" t="s">
        <v>80</v>
      </c>
    </row>
    <row r="42" spans="1:10" ht="93.95" customHeight="1" thickBot="1" x14ac:dyDescent="0.3">
      <c r="A42" s="35">
        <f t="shared" si="0"/>
        <v>33</v>
      </c>
      <c r="B42" s="41" t="s">
        <v>88</v>
      </c>
      <c r="C42" s="39" t="s">
        <v>81</v>
      </c>
      <c r="D42" s="37">
        <v>185785.71</v>
      </c>
      <c r="E42" s="37">
        <v>0</v>
      </c>
      <c r="F42" s="37">
        <v>15785.71</v>
      </c>
      <c r="G42" s="37">
        <v>17000</v>
      </c>
      <c r="H42" s="37">
        <v>17000</v>
      </c>
      <c r="I42" s="37">
        <f>Tabla1[[#This Row],[Columna3]]-Tabla1[[#This Row],[Columna32]]-Tabla1[[#This Row],[Columna33]]-Tabla1[[#This Row],[Columna34]]-Tabla1[[#This Row],[Columna35]]</f>
        <v>136000</v>
      </c>
      <c r="J42" s="38" t="s">
        <v>80</v>
      </c>
    </row>
    <row r="43" spans="1:10" ht="93.95" customHeight="1" thickBot="1" x14ac:dyDescent="0.3">
      <c r="A43" s="35">
        <f t="shared" si="0"/>
        <v>34</v>
      </c>
      <c r="B43" s="41" t="s">
        <v>87</v>
      </c>
      <c r="C43" s="39" t="s">
        <v>82</v>
      </c>
      <c r="D43" s="37">
        <v>152500</v>
      </c>
      <c r="E43" s="37">
        <v>0</v>
      </c>
      <c r="F43" s="37">
        <v>12500</v>
      </c>
      <c r="G43" s="37">
        <v>14000</v>
      </c>
      <c r="H43" s="37">
        <v>14000</v>
      </c>
      <c r="I43" s="37">
        <f>Tabla1[[#This Row],[Columna3]]-Tabla1[[#This Row],[Columna32]]-Tabla1[[#This Row],[Columna33]]-Tabla1[[#This Row],[Columna34]]-Tabla1[[#This Row],[Columna35]]</f>
        <v>112000</v>
      </c>
      <c r="J43" s="38" t="s">
        <v>80</v>
      </c>
    </row>
    <row r="44" spans="1:10" ht="93.95" customHeight="1" thickBot="1" x14ac:dyDescent="0.3">
      <c r="A44" s="35">
        <f t="shared" si="0"/>
        <v>35</v>
      </c>
      <c r="B44" s="41" t="s">
        <v>86</v>
      </c>
      <c r="C44" s="39" t="s">
        <v>83</v>
      </c>
      <c r="D44" s="37">
        <v>185178.57</v>
      </c>
      <c r="E44" s="37">
        <v>0</v>
      </c>
      <c r="F44" s="37">
        <v>15178.57</v>
      </c>
      <c r="G44" s="37">
        <v>17000</v>
      </c>
      <c r="H44" s="37">
        <v>17000</v>
      </c>
      <c r="I44" s="37">
        <f>Tabla1[[#This Row],[Columna3]]-Tabla1[[#This Row],[Columna32]]-Tabla1[[#This Row],[Columna33]]-Tabla1[[#This Row],[Columna34]]-Tabla1[[#This Row],[Columna35]]</f>
        <v>136000</v>
      </c>
      <c r="J44" s="38" t="s">
        <v>80</v>
      </c>
    </row>
    <row r="45" spans="1:10" ht="93.95" customHeight="1" thickBot="1" x14ac:dyDescent="0.3">
      <c r="A45" s="35">
        <f t="shared" si="0"/>
        <v>36</v>
      </c>
      <c r="B45" s="41" t="s">
        <v>85</v>
      </c>
      <c r="C45" s="39" t="s">
        <v>84</v>
      </c>
      <c r="D45" s="37">
        <v>81428.570000000007</v>
      </c>
      <c r="E45" s="37">
        <v>0</v>
      </c>
      <c r="F45" s="37">
        <v>6428.57</v>
      </c>
      <c r="G45" s="37">
        <v>15000</v>
      </c>
      <c r="H45" s="37">
        <v>15000</v>
      </c>
      <c r="I45" s="37">
        <f>Tabla1[[#This Row],[Columna3]]-Tabla1[[#This Row],[Columna32]]-Tabla1[[#This Row],[Columna33]]-Tabla1[[#This Row],[Columna34]]-Tabla1[[#This Row],[Columna35]]</f>
        <v>45000</v>
      </c>
      <c r="J45" s="38" t="s">
        <v>80</v>
      </c>
    </row>
    <row r="46" spans="1:10" ht="93.95" customHeight="1" thickBot="1" x14ac:dyDescent="0.3">
      <c r="A46" s="35">
        <f t="shared" si="0"/>
        <v>37</v>
      </c>
      <c r="B46" s="41" t="s">
        <v>97</v>
      </c>
      <c r="C46" s="39" t="s">
        <v>92</v>
      </c>
      <c r="D46" s="37">
        <v>91607.14</v>
      </c>
      <c r="E46" s="37">
        <v>0</v>
      </c>
      <c r="F46" s="37">
        <v>1607.14</v>
      </c>
      <c r="G46" s="37">
        <v>9000</v>
      </c>
      <c r="H46" s="37">
        <v>9000</v>
      </c>
      <c r="I46" s="37">
        <f>Tabla1[[#This Row],[Columna3]]-Tabla1[[#This Row],[Columna32]]-Tabla1[[#This Row],[Columna33]]-Tabla1[[#This Row],[Columna34]]-Tabla1[[#This Row],[Columna35]]</f>
        <v>72000</v>
      </c>
      <c r="J46" s="38" t="s">
        <v>80</v>
      </c>
    </row>
    <row r="47" spans="1:10" ht="93.95" customHeight="1" thickBot="1" x14ac:dyDescent="0.3">
      <c r="A47" s="35">
        <f t="shared" si="0"/>
        <v>38</v>
      </c>
      <c r="B47" s="41" t="s">
        <v>98</v>
      </c>
      <c r="C47" s="39" t="s">
        <v>93</v>
      </c>
      <c r="D47" s="37">
        <v>253571.43</v>
      </c>
      <c r="E47" s="37">
        <v>0</v>
      </c>
      <c r="F47" s="37">
        <v>3571.43</v>
      </c>
      <c r="G47" s="37">
        <v>25000</v>
      </c>
      <c r="H47" s="37">
        <v>25000</v>
      </c>
      <c r="I47" s="37">
        <f>Tabla1[[#This Row],[Columna3]]-Tabla1[[#This Row],[Columna32]]-Tabla1[[#This Row],[Columna33]]-Tabla1[[#This Row],[Columna34]]-Tabla1[[#This Row],[Columna35]]</f>
        <v>200000</v>
      </c>
      <c r="J47" s="38" t="s">
        <v>80</v>
      </c>
    </row>
    <row r="48" spans="1:10" ht="93.95" customHeight="1" thickBot="1" x14ac:dyDescent="0.3">
      <c r="A48" s="35">
        <f t="shared" si="0"/>
        <v>39</v>
      </c>
      <c r="B48" s="41" t="s">
        <v>99</v>
      </c>
      <c r="C48" s="39" t="s">
        <v>94</v>
      </c>
      <c r="D48" s="37">
        <v>99354.84</v>
      </c>
      <c r="E48" s="37">
        <v>0</v>
      </c>
      <c r="F48" s="37">
        <v>0</v>
      </c>
      <c r="G48" s="37">
        <v>9354.84</v>
      </c>
      <c r="H48" s="37">
        <v>10000</v>
      </c>
      <c r="I48" s="37">
        <f>Tabla1[[#This Row],[Columna3]]-Tabla1[[#This Row],[Columna32]]-Tabla1[[#This Row],[Columna33]]-Tabla1[[#This Row],[Columna34]]-Tabla1[[#This Row],[Columna35]]</f>
        <v>80000</v>
      </c>
      <c r="J48" s="38" t="s">
        <v>80</v>
      </c>
    </row>
    <row r="49" spans="1:10" ht="93.95" customHeight="1" thickBot="1" x14ac:dyDescent="0.3">
      <c r="A49" s="35">
        <f t="shared" si="0"/>
        <v>40</v>
      </c>
      <c r="B49" s="41" t="s">
        <v>100</v>
      </c>
      <c r="C49" s="39" t="s">
        <v>95</v>
      </c>
      <c r="D49" s="37">
        <v>77161.289999999994</v>
      </c>
      <c r="E49" s="37">
        <v>0</v>
      </c>
      <c r="F49" s="37">
        <v>0</v>
      </c>
      <c r="G49" s="37">
        <v>12161.29</v>
      </c>
      <c r="H49" s="37">
        <v>13000</v>
      </c>
      <c r="I49" s="37">
        <f>Tabla1[[#This Row],[Columna3]]-Tabla1[[#This Row],[Columna32]]-Tabla1[[#This Row],[Columna33]]-Tabla1[[#This Row],[Columna34]]-Tabla1[[#This Row],[Columna35]]</f>
        <v>51999.999999999993</v>
      </c>
      <c r="J49" s="38" t="s">
        <v>80</v>
      </c>
    </row>
    <row r="50" spans="1:10" ht="93.95" customHeight="1" thickBot="1" x14ac:dyDescent="0.3">
      <c r="A50" s="35">
        <f t="shared" si="0"/>
        <v>41</v>
      </c>
      <c r="B50" s="41" t="s">
        <v>101</v>
      </c>
      <c r="C50" s="39" t="s">
        <v>96</v>
      </c>
      <c r="D50" s="37">
        <v>105741.94</v>
      </c>
      <c r="E50" s="37">
        <v>0</v>
      </c>
      <c r="F50" s="37">
        <v>0</v>
      </c>
      <c r="G50" s="37">
        <v>6741.94</v>
      </c>
      <c r="H50" s="37">
        <v>11000</v>
      </c>
      <c r="I50" s="37">
        <f>Tabla1[[#This Row],[Columna3]]-Tabla1[[#This Row],[Columna32]]-Tabla1[[#This Row],[Columna33]]-Tabla1[[#This Row],[Columna34]]-Tabla1[[#This Row],[Columna35]]</f>
        <v>88000</v>
      </c>
      <c r="J50" s="38" t="s">
        <v>80</v>
      </c>
    </row>
    <row r="51" spans="1:10" ht="93.95" customHeight="1" thickBot="1" x14ac:dyDescent="0.3">
      <c r="A51" s="35">
        <f t="shared" si="0"/>
        <v>42</v>
      </c>
      <c r="B51" s="41" t="s">
        <v>109</v>
      </c>
      <c r="C51" s="39" t="s">
        <v>105</v>
      </c>
      <c r="D51" s="37">
        <v>72000</v>
      </c>
      <c r="E51" s="37">
        <v>0</v>
      </c>
      <c r="F51" s="37">
        <v>0</v>
      </c>
      <c r="G51" s="37">
        <v>0</v>
      </c>
      <c r="H51" s="37">
        <v>8000</v>
      </c>
      <c r="I51" s="37">
        <f>Tabla1[[#This Row],[Columna3]]-Tabla1[[#This Row],[Columna32]]-Tabla1[[#This Row],[Columna33]]-Tabla1[[#This Row],[Columna34]]-Tabla1[[#This Row],[Columna35]]</f>
        <v>64000</v>
      </c>
      <c r="J51" s="38" t="s">
        <v>110</v>
      </c>
    </row>
    <row r="52" spans="1:10" ht="93.95" customHeight="1" thickBot="1" x14ac:dyDescent="0.3">
      <c r="A52" s="35">
        <f t="shared" si="0"/>
        <v>43</v>
      </c>
      <c r="B52" s="41" t="s">
        <v>111</v>
      </c>
      <c r="C52" s="39" t="s">
        <v>106</v>
      </c>
      <c r="D52" s="37">
        <v>113533.33</v>
      </c>
      <c r="E52" s="37">
        <v>0</v>
      </c>
      <c r="F52" s="37">
        <v>0</v>
      </c>
      <c r="G52" s="37">
        <v>0</v>
      </c>
      <c r="H52" s="37">
        <v>9533.33</v>
      </c>
      <c r="I52" s="37">
        <f>Tabla1[[#This Row],[Columna3]]-Tabla1[[#This Row],[Columna32]]-Tabla1[[#This Row],[Columna33]]-Tabla1[[#This Row],[Columna34]]-Tabla1[[#This Row],[Columna35]]</f>
        <v>104000</v>
      </c>
      <c r="J52" s="38" t="s">
        <v>112</v>
      </c>
    </row>
    <row r="53" spans="1:10" ht="93.95" customHeight="1" thickBot="1" x14ac:dyDescent="0.3">
      <c r="A53" s="35">
        <f t="shared" si="0"/>
        <v>44</v>
      </c>
      <c r="B53" s="41" t="s">
        <v>113</v>
      </c>
      <c r="C53" s="39" t="s">
        <v>107</v>
      </c>
      <c r="D53" s="37">
        <v>174000</v>
      </c>
      <c r="E53" s="37">
        <v>0</v>
      </c>
      <c r="F53" s="37">
        <v>0</v>
      </c>
      <c r="G53" s="37">
        <v>0</v>
      </c>
      <c r="H53" s="37">
        <v>14000</v>
      </c>
      <c r="I53" s="37">
        <f>Tabla1[[#This Row],[Columna3]]-Tabla1[[#This Row],[Columna32]]-Tabla1[[#This Row],[Columna33]]-Tabla1[[#This Row],[Columna34]]-Tabla1[[#This Row],[Columna35]]</f>
        <v>160000</v>
      </c>
      <c r="J53" s="38" t="s">
        <v>114</v>
      </c>
    </row>
    <row r="54" spans="1:10" ht="93.95" customHeight="1" thickBot="1" x14ac:dyDescent="0.3">
      <c r="A54" s="35">
        <f t="shared" si="0"/>
        <v>45</v>
      </c>
      <c r="B54" s="41" t="s">
        <v>115</v>
      </c>
      <c r="C54" s="39" t="s">
        <v>108</v>
      </c>
      <c r="D54" s="37">
        <v>133333.32999999999</v>
      </c>
      <c r="E54" s="37">
        <v>0</v>
      </c>
      <c r="F54" s="37">
        <v>0</v>
      </c>
      <c r="G54" s="37">
        <v>0</v>
      </c>
      <c r="H54" s="37">
        <v>5333.33</v>
      </c>
      <c r="I54" s="37">
        <f>Tabla1[[#This Row],[Columna3]]-Tabla1[[#This Row],[Columna32]]-Tabla1[[#This Row],[Columna33]]-Tabla1[[#This Row],[Columna34]]-Tabla1[[#This Row],[Columna35]]</f>
        <v>127999.99999999999</v>
      </c>
      <c r="J54" s="38" t="s">
        <v>116</v>
      </c>
    </row>
    <row r="59" spans="1:10" ht="46.5" x14ac:dyDescent="0.7">
      <c r="E59" s="48" t="s">
        <v>89</v>
      </c>
      <c r="F59" s="48"/>
      <c r="G59" s="48"/>
    </row>
  </sheetData>
  <protectedRanges>
    <protectedRange sqref="B35" name="Rango1_2_1"/>
    <protectedRange sqref="B11" name="Rango1_2_1_1"/>
    <protectedRange sqref="B12" name="Rango1_1_2_2_1"/>
    <protectedRange sqref="B14" name="Rango1_2_4"/>
  </protectedRanges>
  <mergeCells count="2">
    <mergeCell ref="A4:J4"/>
    <mergeCell ref="E59:G59"/>
  </mergeCells>
  <printOptions horizontalCentered="1"/>
  <pageMargins left="0" right="0" top="0.74803149606299213" bottom="0.74803149606299213" header="0.31496062992125984" footer="0.31496062992125984"/>
  <pageSetup scale="40" orientation="portrait" r:id="rId1"/>
  <rowBreaks count="2" manualBreakCount="2">
    <brk id="26" max="9" man="1"/>
    <brk id="42" max="9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Hoja1</vt:lpstr>
      <vt:lpstr>Hoja1!_Hlk167273655</vt:lpstr>
      <vt:lpstr>Hoja1!_Hlk188024635</vt:lpstr>
      <vt:lpstr>Hoja1!_Hlk190425324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2025-05-06T16:46:05Z</cp:lastPrinted>
  <dcterms:created xsi:type="dcterms:W3CDTF">2014-02-03T17:10:02Z</dcterms:created>
  <dcterms:modified xsi:type="dcterms:W3CDTF">2025-05-06T16:46:15Z</dcterms:modified>
</cp:coreProperties>
</file>